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830" activeTab="0"/>
  </bookViews>
  <sheets>
    <sheet name="навчальний план" sheetId="1" r:id="rId1"/>
  </sheets>
  <definedNames>
    <definedName name="_xlnm.Print_Area" localSheetId="0">'навчальний план'!$A$1:$BD$126</definedName>
  </definedNames>
  <calcPr fullCalcOnLoad="1"/>
</workbook>
</file>

<file path=xl/sharedStrings.xml><?xml version="1.0" encoding="utf-8"?>
<sst xmlns="http://schemas.openxmlformats.org/spreadsheetml/2006/main" count="357" uniqueCount="199">
  <si>
    <t>Ректор</t>
  </si>
  <si>
    <t>Курс</t>
  </si>
  <si>
    <t>Вересень</t>
  </si>
  <si>
    <t>Жовтень</t>
  </si>
  <si>
    <t>Листопад</t>
  </si>
  <si>
    <t>Грудень</t>
  </si>
  <si>
    <t>____________________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</si>
  <si>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</si>
  <si>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</si>
  <si>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</si>
  <si>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</si>
  <si>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</si>
  <si>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</si>
  <si>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</si>
  <si>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Липень</t>
  </si>
  <si>
    <t xml:space="preserve">            Харківський національний університет імені В. Н. Каразіна        </t>
  </si>
  <si>
    <t>( назва центрального органу виконавчої влади, власник )</t>
  </si>
  <si>
    <t>( повна назва вищого навчального закладу )</t>
  </si>
  <si>
    <t>І. ГРАФІК НАВЧАЛЬНОГО ПРОЦЕСУ</t>
  </si>
  <si>
    <t xml:space="preserve">II. ЗВЕДЕНІ ДНІ З БЮДЖЕТУ ЧАСУ, тижні </t>
  </si>
  <si>
    <t>Разом</t>
  </si>
  <si>
    <t>Теоретичне                  навчання</t>
  </si>
  <si>
    <t>Екзамени</t>
  </si>
  <si>
    <t>Практики</t>
  </si>
  <si>
    <t>Дипломне проектув.</t>
  </si>
  <si>
    <t>Канікули</t>
  </si>
  <si>
    <t>С - екзаменаційна сесія</t>
  </si>
  <si>
    <t>Т - теоретичне навчання</t>
  </si>
  <si>
    <t>П - практика</t>
  </si>
  <si>
    <t>ПРАКТИКИ</t>
  </si>
  <si>
    <t>Тижні</t>
  </si>
  <si>
    <t>Семестр</t>
  </si>
  <si>
    <t>Назва   практики</t>
  </si>
  <si>
    <t>ІІІ.  ПЛАН  НАВЧАЛЬНОГО  ПРОЦЕСУ</t>
  </si>
  <si>
    <t>6 курс</t>
  </si>
  <si>
    <t>5 курс</t>
  </si>
  <si>
    <t>4 курс</t>
  </si>
  <si>
    <t>3 курс</t>
  </si>
  <si>
    <t>1 курс</t>
  </si>
  <si>
    <t>2 курс</t>
  </si>
  <si>
    <t>Семестри</t>
  </si>
  <si>
    <t>Лекції</t>
  </si>
  <si>
    <t>у тому числі:</t>
  </si>
  <si>
    <t>Аудиторних</t>
  </si>
  <si>
    <t>Загальний обсяг</t>
  </si>
  <si>
    <t>Кількість годин</t>
  </si>
  <si>
    <t>Кількість кредитів ECTS</t>
  </si>
  <si>
    <t>Розподіл за семестрами</t>
  </si>
  <si>
    <t>Заліки</t>
  </si>
  <si>
    <t>НАЗВА НАВЧАЛЬНИХ
ДИСЦИПЛІН</t>
  </si>
  <si>
    <t>1. НОРМАТИВНІ  НАВЧАЛЬНІ  ДИСЦИПЛІНИ</t>
  </si>
  <si>
    <t>Загальна кількість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</si>
  <si>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</si>
  <si>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</si>
  <si>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</si>
  <si>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</si>
  <si>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 xml:space="preserve">                          ( шифр і назва напряму )</t>
  </si>
  <si>
    <t xml:space="preserve">                                  ( шифр і назва  спеціальності )</t>
  </si>
  <si>
    <t xml:space="preserve">                              ( шифр і назва  спеціалізації )</t>
  </si>
  <si>
    <t>Курсові  роботи</t>
  </si>
  <si>
    <t>Самостійна  робота</t>
  </si>
  <si>
    <t>Семінари</t>
  </si>
  <si>
    <t>Кількість контрольних робіт</t>
  </si>
  <si>
    <t>УМОВНІ  ПОЗНАЧЕННЯ:</t>
  </si>
  <si>
    <t>К - канікули</t>
  </si>
  <si>
    <t>ЗВЕДЕНІ    ДАНІ</t>
  </si>
  <si>
    <t>Назва</t>
  </si>
  <si>
    <t>Загальна кількість кредитів ECTS</t>
  </si>
  <si>
    <t>Розподіл аудиторних годин на тиждень за курсами і семестрами</t>
  </si>
  <si>
    <t>1.1  Цикл гуманітарної та соціально-економічної підготовки</t>
  </si>
  <si>
    <t xml:space="preserve">1.3  Цикл професійної та практичної підготовки </t>
  </si>
  <si>
    <t>“____” __________ 20___ р.</t>
  </si>
  <si>
    <r>
      <t>за  напрямом</t>
    </r>
    <r>
      <rPr>
        <sz val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</t>
    </r>
  </si>
  <si>
    <t>Шифр</t>
  </si>
  <si>
    <t>Усього за циклом 1.1</t>
  </si>
  <si>
    <t>Усього за циклом 1.2</t>
  </si>
  <si>
    <t>Усього за циклом 1.3</t>
  </si>
  <si>
    <t>Усього за нормативною частиною</t>
  </si>
  <si>
    <t xml:space="preserve">                                              Н А В Ч А Л Ь Н И Й      П Л А Н</t>
  </si>
  <si>
    <t xml:space="preserve">                                              ( назва освітнього, освітньо-кваліфікаційного рівня )                                                                                          ( шифр і назва галузі знань )  </t>
  </si>
  <si>
    <t xml:space="preserve">                                                                                                                                       ( денна, заочна, дистанційна )</t>
  </si>
  <si>
    <t>АТЕСТАЦІЯ</t>
  </si>
  <si>
    <t>Атесатційний екзамен</t>
  </si>
  <si>
    <t>Дипломна робота (проект)</t>
  </si>
  <si>
    <t>// - атестаційний екзамен</t>
  </si>
  <si>
    <t>Атестація</t>
  </si>
  <si>
    <t>2.1  Цикл гуманітарної та соціально-економічної підготовки</t>
  </si>
  <si>
    <t xml:space="preserve">2.3  Цикл професійної та практичної підготовки </t>
  </si>
  <si>
    <t>Затверджено Вченою радою університету</t>
  </si>
  <si>
    <r>
      <rPr>
        <sz val="10"/>
        <rFont val="Arial"/>
        <family val="2"/>
      </rPr>
      <t>Декан факультету /директор центру/</t>
    </r>
    <r>
      <rPr>
        <sz val="10"/>
        <rFont val="Arial Cyr"/>
        <family val="0"/>
      </rPr>
      <t xml:space="preserve"> ____________________________________________</t>
    </r>
  </si>
  <si>
    <t xml:space="preserve">                                                                                       (підпис, прізвище та ініціали)</t>
  </si>
  <si>
    <r>
      <t xml:space="preserve">          протокол № </t>
    </r>
    <r>
      <rPr>
        <u val="single"/>
        <sz val="11"/>
        <rFont val="Times New Roman"/>
        <family val="1"/>
      </rPr>
      <t xml:space="preserve"> ___ </t>
    </r>
    <r>
      <rPr>
        <sz val="11"/>
        <rFont val="Times New Roman"/>
        <family val="1"/>
      </rPr>
      <t xml:space="preserve"> від "</t>
    </r>
    <r>
      <rPr>
        <u val="single"/>
        <sz val="11"/>
        <rFont val="Times New Roman"/>
        <family val="1"/>
      </rPr>
      <t xml:space="preserve"> ____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 xml:space="preserve"> _______ </t>
    </r>
    <r>
      <rPr>
        <sz val="11"/>
        <rFont val="Times New Roman"/>
        <family val="1"/>
      </rPr>
      <t xml:space="preserve"> 20____ р. </t>
    </r>
  </si>
  <si>
    <t>Контрольні роботи</t>
  </si>
  <si>
    <t>Лабораторні</t>
  </si>
  <si>
    <t>Практичні</t>
  </si>
  <si>
    <t>Д - дипломне проектування та захист</t>
  </si>
  <si>
    <t xml:space="preserve">1.2  Цикл фундаментальної підготовки </t>
  </si>
  <si>
    <t xml:space="preserve">         МІНІСТЕРСТВО ОСВІТИ І НАУКИ УКРАЇНИ       </t>
  </si>
  <si>
    <t>"З а т в е р д ж у ю"</t>
  </si>
  <si>
    <t>Усього за циклом 2.1</t>
  </si>
  <si>
    <t>Усього за циклом 2.3</t>
  </si>
  <si>
    <t>Усього за вибірковою частиною</t>
  </si>
  <si>
    <t>Усього</t>
  </si>
  <si>
    <t>Кількість тижнів у семестрі</t>
  </si>
  <si>
    <t>Т</t>
  </si>
  <si>
    <t>С</t>
  </si>
  <si>
    <t>К</t>
  </si>
  <si>
    <t>П</t>
  </si>
  <si>
    <t>Д</t>
  </si>
  <si>
    <t>Виробнича</t>
  </si>
  <si>
    <t>Переддипломна</t>
  </si>
  <si>
    <t>Глобальні проблеми сучасності</t>
  </si>
  <si>
    <t>11</t>
  </si>
  <si>
    <t>10</t>
  </si>
  <si>
    <t>9</t>
  </si>
  <si>
    <t>Багатовимірні масиви даних</t>
  </si>
  <si>
    <t xml:space="preserve">Статистична механіка і фізична кінетика </t>
  </si>
  <si>
    <t xml:space="preserve">Спеціальні розділи з математики </t>
  </si>
  <si>
    <t>Виробнича практика</t>
  </si>
  <si>
    <t>Переддипломна практика</t>
  </si>
  <si>
    <t>Захист диплома магістра</t>
  </si>
  <si>
    <t>12</t>
  </si>
  <si>
    <t>11,12</t>
  </si>
  <si>
    <r>
      <t xml:space="preserve">Термін навчання – </t>
    </r>
    <r>
      <rPr>
        <u val="single"/>
        <sz val="10"/>
        <rFont val="Times New Roman"/>
        <family val="1"/>
      </rPr>
      <t xml:space="preserve">  2 роки</t>
    </r>
    <r>
      <rPr>
        <sz val="10"/>
        <rFont val="Times New Roman"/>
        <family val="1"/>
      </rPr>
      <t xml:space="preserve"> на базі</t>
    </r>
  </si>
  <si>
    <t>магістра</t>
  </si>
  <si>
    <r>
      <t>11</t>
    </r>
    <r>
      <rPr>
        <vertAlign val="superscript"/>
        <sz val="8"/>
        <rFont val="Times New Roman"/>
        <family val="1"/>
      </rPr>
      <t>2</t>
    </r>
  </si>
  <si>
    <r>
      <t>9</t>
    </r>
    <r>
      <rPr>
        <vertAlign val="superscript"/>
        <sz val="8"/>
        <rFont val="Times New Roman"/>
        <family val="1"/>
      </rPr>
      <t>2</t>
    </r>
  </si>
  <si>
    <r>
      <t>9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,10</t>
    </r>
    <r>
      <rPr>
        <vertAlign val="superscript"/>
        <sz val="8"/>
        <rFont val="Times New Roman"/>
        <family val="1"/>
      </rPr>
      <t>2</t>
    </r>
  </si>
  <si>
    <t>ПП.Н.02</t>
  </si>
  <si>
    <t>ПП.Н.03</t>
  </si>
  <si>
    <t>ПП.Н.04</t>
  </si>
  <si>
    <t>ПП.Н.05</t>
  </si>
  <si>
    <t>ПП.Н.06</t>
  </si>
  <si>
    <t>ППП.В.01</t>
  </si>
  <si>
    <t>ППП.В.02</t>
  </si>
  <si>
    <t>ППП.В.03</t>
  </si>
  <si>
    <t>ППП.В.04</t>
  </si>
  <si>
    <t>ППП.В.05</t>
  </si>
  <si>
    <t>ППП.В.06</t>
  </si>
  <si>
    <t>ППП.В.07</t>
  </si>
  <si>
    <t>ППП.В.08</t>
  </si>
  <si>
    <t>ППП.В.09</t>
  </si>
  <si>
    <t>ППП.В.10</t>
  </si>
  <si>
    <t>ППП.В.11</t>
  </si>
  <si>
    <t>Рівень вищої освіти:</t>
  </si>
  <si>
    <t xml:space="preserve"> </t>
  </si>
  <si>
    <r>
      <t xml:space="preserve">Підготовки </t>
    </r>
    <r>
      <rPr>
        <u val="single"/>
        <sz val="12"/>
        <rFont val="Times New Roman"/>
        <family val="1"/>
      </rPr>
      <t xml:space="preserve">   магістрів                </t>
    </r>
    <r>
      <rPr>
        <b/>
        <sz val="12"/>
        <rFont val="Times New Roman"/>
        <family val="1"/>
      </rPr>
      <t xml:space="preserve">з галузі знань </t>
    </r>
    <r>
      <rPr>
        <u val="single"/>
        <sz val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10 Природничі науки    </t>
    </r>
  </si>
  <si>
    <r>
      <rPr>
        <b/>
        <sz val="12"/>
        <rFont val="Times New Roman"/>
        <family val="1"/>
      </rPr>
      <t>Спеціальності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105 Прикладна фізика та наноматеріали              </t>
    </r>
  </si>
  <si>
    <r>
      <rPr>
        <b/>
        <sz val="12"/>
        <rFont val="Times New Roman"/>
        <family val="1"/>
      </rPr>
      <t>Освітня програма</t>
    </r>
    <r>
      <rPr>
        <sz val="12"/>
        <rFont val="Times New Roman"/>
        <family val="1"/>
      </rPr>
      <t xml:space="preserve">     Прикладна фізика енергетичних систем </t>
    </r>
  </si>
  <si>
    <t>Інформаційні технології обробки даних в фізико-енергетичних системах</t>
  </si>
  <si>
    <t>Фізика нетрадиційних енерготехнологій та фізичні аспекти екології</t>
  </si>
  <si>
    <t>Теплофізика та молекулярна фізика</t>
  </si>
  <si>
    <t>9, 10</t>
  </si>
  <si>
    <t>Тензорне обчислення в математичному моделюванні процесів в енергетиці</t>
  </si>
  <si>
    <t>Основи автоматизованої діагностики / Керування складними системами в фізиці та енергетиці</t>
  </si>
  <si>
    <t>Додаткові розділи обробки сигналів / Спец.розділи обробки даних</t>
  </si>
  <si>
    <t>Застосування складних алгоритмів в задачах енергетики / Дослідження теплофізичних процесів методами обчислювального експерименту</t>
  </si>
  <si>
    <t>Сучасні офісні технології у наукових дослідженнях / Формування та обробка тривимірних зображень</t>
  </si>
  <si>
    <t>Методи скінченних та граничних елементів / Лабораторія з ренгеновської візуалізації</t>
  </si>
  <si>
    <t>Моделювання гідродинамічних процесів / Розпізнавання образів</t>
  </si>
  <si>
    <t>Компьютерна візуалізація / Телемедицина та мережеві технології</t>
  </si>
  <si>
    <r>
      <rPr>
        <b/>
        <sz val="12"/>
        <rFont val="Times New Roman"/>
        <family val="1"/>
      </rPr>
      <t xml:space="preserve">Спеціалізації   </t>
    </r>
    <r>
      <rPr>
        <sz val="12"/>
        <rFont val="Times New Roman"/>
        <family val="1"/>
      </rPr>
      <t xml:space="preserve">Інформаційні технології обробки даних в енергетичних системах, Теплофізика та молекулярна фізика, Фізика нетрадиційних енерготехнологій та фізичні аспекти екології  </t>
    </r>
  </si>
  <si>
    <t>Новітня нетрадиційна енергетика</t>
  </si>
  <si>
    <t xml:space="preserve">Сонячна енергетика </t>
  </si>
  <si>
    <t>Нанофізика в нетрадиційній енергетиці</t>
  </si>
  <si>
    <t xml:space="preserve">Зміна властивостей матеріалів під опроміненням / Керований термоядерний синтез </t>
  </si>
  <si>
    <t>Обчислювальна гідрогазодинаміка / Обчислювальна теплофізика</t>
  </si>
  <si>
    <t>Фізичні аспекти енергозбереження в теплопостачанні / Енергозбереження та енергоменеджмент</t>
  </si>
  <si>
    <t>Тепломасоперенос в системах опалення та вентиляції / Теплофізичні основи систем забезпечення мікроклімату</t>
  </si>
  <si>
    <t>Комп’ютерне моделювання процесів тепломасопереносу / Компютерні технології в прикладній фізиці</t>
  </si>
  <si>
    <t>Теплофізичні основи геотермальної енергетики / Геотермальні технології в теплохладопостачанні</t>
  </si>
  <si>
    <t>Теоретичні основи теплонасосного устаткування / Фізичні основи вживання низькопотенційних джерел енергії</t>
  </si>
  <si>
    <t>Термопружний стан елементів енергетичного обладнання / Моделювання, ідентифікація та оптимізація теплофізичних процесів в енергетичних системах</t>
  </si>
  <si>
    <t>Обернені задачі теплообміну / Некоректні задачі в теплофізиці</t>
  </si>
  <si>
    <t>Теплофізичні основи сонячної енергетики / Геліотермальні технології забезпечення мікроклімату</t>
  </si>
  <si>
    <t>Теорія пограничного шару / Теорія турбулентної течії</t>
  </si>
  <si>
    <t xml:space="preserve">Перспективні конструкційні матеріали нетрадиційної енергетики та технологія їх створення </t>
  </si>
  <si>
    <t xml:space="preserve">Сірководневі технології  </t>
  </si>
  <si>
    <t xml:space="preserve"> Ресурсозберігаючі та екологічно чисті технології</t>
  </si>
  <si>
    <t xml:space="preserve">Структурно-фазові стани пристроїв нетрадиційної енергетики / Спінтроніка в альтернативній енергетиці </t>
  </si>
  <si>
    <t>Дисципліна 1 / Чинники успішного працевлаштування</t>
  </si>
  <si>
    <t>Низькотемпературні проблеми енергетики та Кріотехнології в енергетиці та теплофізиці/ Тепломасообмін в двохфазних контурах/ Теплофізика гетерогенних середовищ</t>
  </si>
  <si>
    <t>Моделювання процесів в енергетичних системах та прикладні пакети в задачах енергетики/ Кластерні технології/Програмування в фізичному експерименті</t>
  </si>
  <si>
    <t xml:space="preserve">Сучасні нафтогазові технології  </t>
  </si>
  <si>
    <t>ППП.В.4</t>
  </si>
  <si>
    <t>ПП.Н.01</t>
  </si>
  <si>
    <t>Фізичні основи дегідратації та диспергування реологічних матеріалів / Нерівноважна термадинаміка енергозберігаючих систем</t>
  </si>
  <si>
    <t>Радіоекологія енергетичних  систем / Вугливодні в енергетиці</t>
  </si>
  <si>
    <t xml:space="preserve">Паралельні обчислення  / Комп'ютерний зір/ Дод. розділи С++, С#, Java </t>
  </si>
  <si>
    <t>другий (магістрський) рівень</t>
  </si>
  <si>
    <t>ГСЕП.Н.01</t>
  </si>
  <si>
    <r>
      <rPr>
        <b/>
        <sz val="12"/>
        <rFont val="Times New Roman"/>
        <family val="1"/>
      </rPr>
      <t xml:space="preserve">                                    Форма навчання</t>
    </r>
    <r>
      <rPr>
        <u val="single"/>
        <sz val="12"/>
        <rFont val="Times New Roman"/>
        <family val="1"/>
      </rPr>
      <t xml:space="preserve">                                денна        </t>
    </r>
  </si>
  <si>
    <t>Нормативні навчальні дисципліни</t>
  </si>
  <si>
    <t>Дисципліни за вібором</t>
  </si>
  <si>
    <t>Підготовка дипломної роботи</t>
  </si>
  <si>
    <r>
      <t>Кваліфікація: магістр з прикладної фізики</t>
    </r>
    <r>
      <rPr>
        <u val="single"/>
        <sz val="10"/>
        <rFont val="Times New Roman"/>
        <family val="1"/>
      </rPr>
      <t xml:space="preserve"> </t>
    </r>
  </si>
  <si>
    <t>ступеня бакалавр</t>
  </si>
  <si>
    <t>2. ДИСЦИПЛІНИ ЗА ВИБОРОМ</t>
  </si>
  <si>
    <t>та наноматеріалів, прикладна фізика енергетичних систем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</si>
</sst>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</numFmts>
  <fonts count="6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0.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8"/>
      <color indexed="10"/>
      <name val="Times New Roman"/>
      <family val="1"/>
    </font>
    <font>
      <u val="single"/>
      <sz val="11"/>
      <name val="Times New Roman"/>
      <family val="1"/>
    </font>
    <font>
      <b/>
      <sz val="9"/>
      <color indexed="10"/>
      <name val="Times New Roman"/>
      <family val="1"/>
    </font>
    <font>
      <b/>
      <sz val="6"/>
      <name val="Times New Roman"/>
      <family val="1"/>
    </font>
    <font>
      <sz val="9"/>
      <color indexed="10"/>
      <name val="Arial Cyr"/>
      <family val="0"/>
    </font>
    <font>
      <b/>
      <sz val="6"/>
      <name val="Arial Cyr"/>
      <family val="0"/>
    </font>
    <font>
      <sz val="10"/>
      <name val="Arial"/>
      <family val="2"/>
    </font>
    <font>
      <b/>
      <sz val="12"/>
      <name val="Times New Roman Cyr"/>
      <family val="0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 Cyr"/>
      <family val="0"/>
    </font>
    <font>
      <u val="single"/>
      <sz val="9.2"/>
      <color indexed="12"/>
      <name val="Arial Cyr"/>
      <family val="0"/>
    </font>
    <font>
      <u val="single"/>
      <sz val="9.2"/>
      <color indexed="36"/>
      <name val="Arial Cyr"/>
      <family val="0"/>
    </font>
    <font>
      <vertAlign val="superscript"/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3" fillId="0" borderId="0" xfId="0" applyFont="1" applyFill="1" applyAlignment="1">
      <alignment/>
    </xf>
    <xf numFmtId="0" fontId="28" fillId="0" borderId="10" xfId="0" applyFont="1" applyFill="1" applyBorder="1" applyAlignment="1">
      <alignment/>
    </xf>
    <xf numFmtId="1" fontId="16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29" fillId="0" borderId="10" xfId="0" applyFont="1" applyFill="1" applyBorder="1" applyAlignment="1">
      <alignment/>
    </xf>
    <xf numFmtId="0" fontId="28" fillId="0" borderId="12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 vertical="center" textRotation="90"/>
    </xf>
    <xf numFmtId="0" fontId="28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1" fontId="5" fillId="32" borderId="10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8" fillId="32" borderId="13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9" fillId="32" borderId="10" xfId="0" applyFont="1" applyFill="1" applyBorder="1" applyAlignment="1">
      <alignment/>
    </xf>
    <xf numFmtId="0" fontId="33" fillId="0" borderId="15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2" fillId="32" borderId="16" xfId="0" applyFont="1" applyFill="1" applyBorder="1" applyAlignment="1">
      <alignment horizontal="left" vertical="center" wrapText="1"/>
    </xf>
    <xf numFmtId="49" fontId="5" fillId="32" borderId="15" xfId="0" applyNumberFormat="1" applyFont="1" applyFill="1" applyBorder="1" applyAlignment="1">
      <alignment horizontal="center" vertical="center" wrapText="1"/>
    </xf>
    <xf numFmtId="49" fontId="5" fillId="32" borderId="1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12" fillId="32" borderId="15" xfId="0" applyNumberFormat="1" applyFont="1" applyFill="1" applyBorder="1" applyAlignment="1">
      <alignment horizontal="center" vertical="center" wrapText="1"/>
    </xf>
    <xf numFmtId="49" fontId="12" fillId="32" borderId="16" xfId="0" applyNumberFormat="1" applyFont="1" applyFill="1" applyBorder="1" applyAlignment="1">
      <alignment horizontal="center" vertical="center" wrapText="1"/>
    </xf>
    <xf numFmtId="0" fontId="0" fillId="32" borderId="11" xfId="0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2" fillId="0" borderId="15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/>
    </xf>
    <xf numFmtId="0" fontId="24" fillId="32" borderId="16" xfId="0" applyFont="1" applyFill="1" applyBorder="1" applyAlignment="1">
      <alignment horizontal="center"/>
    </xf>
    <xf numFmtId="1" fontId="16" fillId="32" borderId="15" xfId="0" applyNumberFormat="1" applyFont="1" applyFill="1" applyBorder="1" applyAlignment="1">
      <alignment horizontal="center" vertical="center" wrapText="1"/>
    </xf>
    <xf numFmtId="1" fontId="16" fillId="32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left" vertical="top" wrapText="1"/>
    </xf>
    <xf numFmtId="0" fontId="2" fillId="32" borderId="11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horizontal="left" vertical="top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1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5" fillId="0" borderId="23" xfId="0" applyFont="1" applyFill="1" applyBorder="1" applyAlignment="1">
      <alignment horizontal="center" textRotation="90"/>
    </xf>
    <xf numFmtId="0" fontId="5" fillId="0" borderId="25" xfId="0" applyFont="1" applyFill="1" applyBorder="1" applyAlignment="1">
      <alignment horizontal="center" textRotation="90"/>
    </xf>
    <xf numFmtId="0" fontId="2" fillId="0" borderId="26" xfId="0" applyFont="1" applyFill="1" applyBorder="1" applyAlignment="1">
      <alignment horizontal="left" vertical="justify"/>
    </xf>
    <xf numFmtId="0" fontId="2" fillId="0" borderId="0" xfId="0" applyFont="1" applyFill="1" applyBorder="1" applyAlignment="1">
      <alignment horizontal="left" vertical="justify"/>
    </xf>
    <xf numFmtId="0" fontId="2" fillId="0" borderId="27" xfId="0" applyFont="1" applyFill="1" applyBorder="1" applyAlignment="1">
      <alignment horizontal="left" vertical="justify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9" fillId="32" borderId="15" xfId="0" applyNumberFormat="1" applyFont="1" applyFill="1" applyBorder="1" applyAlignment="1">
      <alignment horizontal="center" vertical="center" wrapText="1"/>
    </xf>
    <xf numFmtId="49" fontId="19" fillId="32" borderId="16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8"/>
  <sheetViews>
    <sheetView tabSelected="1" view="pageBreakPreview" zoomScaleSheetLayoutView="100" workbookViewId="0" topLeftCell="A44">
      <selection activeCell="BB116" sqref="BB116"/>
    </sheetView>
  </sheetViews>
  <sheetFormatPr defaultColWidth="9.00390625" defaultRowHeight="12.75"/>
  <cols>
    <col min="1" max="1" width="2.75390625" style="15" customWidth="1"/>
    <col min="2" max="2" width="7.875" style="15" customWidth="1"/>
    <col min="3" max="16" width="2.625" style="15" customWidth="1"/>
    <col min="17" max="17" width="2.375" style="15" customWidth="1"/>
    <col min="18" max="21" width="2.625" style="15" customWidth="1"/>
    <col min="22" max="22" width="3.375" style="15" customWidth="1"/>
    <col min="23" max="31" width="2.625" style="15" customWidth="1"/>
    <col min="32" max="32" width="3.00390625" style="15" customWidth="1"/>
    <col min="33" max="38" width="2.625" style="15" customWidth="1"/>
    <col min="39" max="39" width="2.75390625" style="15" customWidth="1"/>
    <col min="40" max="41" width="2.625" style="15" customWidth="1"/>
    <col min="42" max="42" width="3.125" style="15" customWidth="1"/>
    <col min="43" max="43" width="2.75390625" style="15" customWidth="1"/>
    <col min="44" max="44" width="2.875" style="15" customWidth="1"/>
    <col min="45" max="45" width="3.00390625" style="15" customWidth="1"/>
    <col min="46" max="46" width="2.875" style="15" customWidth="1"/>
    <col min="47" max="47" width="3.00390625" style="15" customWidth="1"/>
    <col min="48" max="48" width="2.75390625" style="15" customWidth="1"/>
    <col min="49" max="49" width="3.00390625" style="15" customWidth="1"/>
    <col min="50" max="50" width="4.125" style="40" customWidth="1"/>
    <col min="51" max="51" width="3.125" style="40" customWidth="1"/>
    <col min="52" max="52" width="3.00390625" style="15" customWidth="1"/>
    <col min="53" max="53" width="2.625" style="15" customWidth="1"/>
    <col min="54" max="54" width="12.125" style="15" customWidth="1"/>
    <col min="55" max="16384" width="9.125" style="15" customWidth="1"/>
  </cols>
  <sheetData>
    <row r="1" spans="1:5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196"/>
      <c r="AW1" s="196"/>
      <c r="AX1" s="196"/>
      <c r="AY1" s="196"/>
      <c r="AZ1" s="196"/>
      <c r="BA1" s="196"/>
    </row>
    <row r="2" spans="1:53" ht="13.5" customHeight="1">
      <c r="A2" s="200" t="s">
        <v>98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5"/>
      <c r="N2" s="6"/>
      <c r="O2" s="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97" t="s">
        <v>145</v>
      </c>
      <c r="AR2" s="197"/>
      <c r="AS2" s="197"/>
      <c r="AT2" s="197"/>
      <c r="AU2" s="197"/>
      <c r="AV2" s="197"/>
      <c r="AW2" s="197"/>
      <c r="AX2" s="197"/>
      <c r="AY2" s="197"/>
      <c r="AZ2" s="197"/>
      <c r="BA2" s="197"/>
    </row>
    <row r="3" spans="1:53" ht="12.75" customHeight="1">
      <c r="A3" s="7" t="s">
        <v>0</v>
      </c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</row>
    <row r="4" spans="1:5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199" t="s">
        <v>144</v>
      </c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</row>
    <row r="5" spans="1:53" ht="15.75">
      <c r="A5" s="197" t="s">
        <v>6</v>
      </c>
      <c r="B5" s="197"/>
      <c r="C5" s="197"/>
      <c r="D5" s="197"/>
      <c r="E5" s="197"/>
      <c r="F5" s="197"/>
      <c r="G5" s="197"/>
      <c r="H5" s="197"/>
      <c r="I5" s="197"/>
      <c r="J5" s="197"/>
      <c r="K5" s="7"/>
      <c r="L5" s="202" t="s">
        <v>97</v>
      </c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8"/>
      <c r="AM5" s="187" t="s">
        <v>189</v>
      </c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</row>
    <row r="6" spans="1:53" ht="15.75">
      <c r="A6" s="203" t="s">
        <v>71</v>
      </c>
      <c r="B6" s="203"/>
      <c r="C6" s="203"/>
      <c r="D6" s="203"/>
      <c r="E6" s="203"/>
      <c r="F6" s="203"/>
      <c r="G6" s="203"/>
      <c r="H6" s="203"/>
      <c r="I6" s="203"/>
      <c r="J6" s="203"/>
      <c r="K6" s="7"/>
      <c r="L6" s="5"/>
      <c r="M6" s="188" t="s">
        <v>16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5"/>
      <c r="AM6" s="204"/>
      <c r="AN6" s="194"/>
      <c r="AO6" s="194"/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</row>
    <row r="7" spans="1:53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93" t="s">
        <v>15</v>
      </c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5"/>
      <c r="AM7" s="194"/>
      <c r="AN7" s="194"/>
      <c r="AO7" s="194"/>
      <c r="AP7" s="194"/>
      <c r="AQ7" s="194"/>
      <c r="AR7" s="194"/>
      <c r="AS7" s="194"/>
      <c r="AT7" s="194"/>
      <c r="AU7" s="194"/>
      <c r="AV7" s="194"/>
      <c r="AW7" s="194"/>
      <c r="AX7" s="194"/>
      <c r="AY7" s="194"/>
      <c r="AZ7" s="194"/>
      <c r="BA7" s="194"/>
    </row>
    <row r="8" spans="1:53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88" t="s">
        <v>17</v>
      </c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5"/>
      <c r="AM8" s="194" t="s">
        <v>123</v>
      </c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</row>
    <row r="9" spans="1:5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5"/>
      <c r="AM9" s="194" t="s">
        <v>196</v>
      </c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</row>
    <row r="10" spans="1:53" ht="15.75">
      <c r="A10" s="189" t="s">
        <v>78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5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</row>
    <row r="11" spans="1:53" ht="15.75">
      <c r="A11" s="190" t="s">
        <v>146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/>
      <c r="AJ11" s="190"/>
      <c r="AK11" s="190"/>
      <c r="AL11" s="5"/>
      <c r="AM11" s="194" t="s">
        <v>195</v>
      </c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</row>
    <row r="12" spans="1:53" ht="11.25" customHeight="1">
      <c r="A12" s="195" t="s">
        <v>79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5"/>
      <c r="AM12" s="187" t="s">
        <v>198</v>
      </c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</row>
    <row r="13" spans="1:53" ht="15.75">
      <c r="A13" s="190" t="s">
        <v>72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5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</row>
    <row r="14" spans="1:53" ht="10.5" customHeight="1">
      <c r="A14" s="188" t="s">
        <v>56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5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</row>
    <row r="15" spans="1:53" ht="15.75">
      <c r="A15" s="191" t="s">
        <v>147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29"/>
      <c r="AY15" s="29"/>
      <c r="AZ15" s="5"/>
      <c r="BA15" s="5"/>
    </row>
    <row r="16" spans="1:53" ht="10.5" customHeight="1">
      <c r="A16" s="188" t="s">
        <v>57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29"/>
      <c r="AY16" s="29"/>
      <c r="AZ16" s="5"/>
      <c r="BA16" s="5"/>
    </row>
    <row r="17" spans="1:53" ht="18.75" customHeight="1">
      <c r="A17" s="191" t="s">
        <v>148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29"/>
      <c r="AY17" s="29"/>
      <c r="AZ17" s="5"/>
      <c r="BA17" s="5"/>
    </row>
    <row r="18" spans="1:53" ht="30.75" customHeight="1">
      <c r="A18" s="192" t="s">
        <v>161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</row>
    <row r="19" spans="1:53" ht="10.5" customHeight="1">
      <c r="A19" s="188" t="s">
        <v>58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29"/>
      <c r="AY19" s="29"/>
      <c r="AZ19" s="5"/>
      <c r="BA19" s="5"/>
    </row>
    <row r="20" spans="1:53" ht="15.75">
      <c r="A20" s="191" t="s">
        <v>191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29"/>
      <c r="AY20" s="29"/>
      <c r="AZ20" s="5"/>
      <c r="BA20" s="5"/>
    </row>
    <row r="21" spans="1:53" ht="10.5" customHeight="1">
      <c r="A21" s="188" t="s">
        <v>80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29"/>
      <c r="AY21" s="29"/>
      <c r="AZ21" s="5"/>
      <c r="BA21" s="5"/>
    </row>
    <row r="22" spans="1:53" ht="14.25">
      <c r="A22" s="137" t="s">
        <v>18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ht="12.75">
      <c r="A23" s="205" t="s">
        <v>1</v>
      </c>
      <c r="B23" s="52" t="s">
        <v>2</v>
      </c>
      <c r="C23" s="50"/>
      <c r="D23" s="50"/>
      <c r="E23" s="51"/>
      <c r="F23" s="52" t="s">
        <v>3</v>
      </c>
      <c r="G23" s="50"/>
      <c r="H23" s="50"/>
      <c r="I23" s="51"/>
      <c r="J23" s="52" t="s">
        <v>4</v>
      </c>
      <c r="K23" s="50"/>
      <c r="L23" s="50"/>
      <c r="M23" s="50"/>
      <c r="N23" s="51"/>
      <c r="O23" s="49" t="s">
        <v>5</v>
      </c>
      <c r="P23" s="50"/>
      <c r="Q23" s="50"/>
      <c r="R23" s="51"/>
      <c r="S23" s="49" t="s">
        <v>7</v>
      </c>
      <c r="T23" s="50"/>
      <c r="U23" s="50"/>
      <c r="V23" s="51"/>
      <c r="W23" s="49" t="s">
        <v>8</v>
      </c>
      <c r="X23" s="50"/>
      <c r="Y23" s="50"/>
      <c r="Z23" s="51"/>
      <c r="AA23" s="49" t="s">
        <v>9</v>
      </c>
      <c r="AB23" s="50"/>
      <c r="AC23" s="50"/>
      <c r="AD23" s="50"/>
      <c r="AE23" s="51"/>
      <c r="AF23" s="49" t="s">
        <v>10</v>
      </c>
      <c r="AG23" s="50"/>
      <c r="AH23" s="50"/>
      <c r="AI23" s="51"/>
      <c r="AJ23" s="49" t="s">
        <v>11</v>
      </c>
      <c r="AK23" s="50"/>
      <c r="AL23" s="50"/>
      <c r="AM23" s="50"/>
      <c r="AN23" s="51"/>
      <c r="AO23" s="49" t="s">
        <v>12</v>
      </c>
      <c r="AP23" s="50"/>
      <c r="AQ23" s="50"/>
      <c r="AR23" s="51"/>
      <c r="AS23" s="49" t="s">
        <v>14</v>
      </c>
      <c r="AT23" s="50"/>
      <c r="AU23" s="50"/>
      <c r="AV23" s="51"/>
      <c r="AW23" s="52" t="s">
        <v>13</v>
      </c>
      <c r="AX23" s="50"/>
      <c r="AY23" s="50"/>
      <c r="AZ23" s="50"/>
      <c r="BA23" s="51"/>
    </row>
    <row r="24" spans="1:53" ht="15" thickBot="1">
      <c r="A24" s="206"/>
      <c r="B24" s="10">
        <v>1</v>
      </c>
      <c r="C24" s="10">
        <v>2</v>
      </c>
      <c r="D24" s="10">
        <v>3</v>
      </c>
      <c r="E24" s="10">
        <v>4</v>
      </c>
      <c r="F24" s="10">
        <v>5</v>
      </c>
      <c r="G24" s="10">
        <v>6</v>
      </c>
      <c r="H24" s="10">
        <v>7</v>
      </c>
      <c r="I24" s="10">
        <v>8</v>
      </c>
      <c r="J24" s="10">
        <v>9</v>
      </c>
      <c r="K24" s="10">
        <v>10</v>
      </c>
      <c r="L24" s="10">
        <v>11</v>
      </c>
      <c r="M24" s="10">
        <v>12</v>
      </c>
      <c r="N24" s="10">
        <v>13</v>
      </c>
      <c r="O24" s="10">
        <v>14</v>
      </c>
      <c r="P24" s="10">
        <v>15</v>
      </c>
      <c r="Q24" s="10">
        <v>16</v>
      </c>
      <c r="R24" s="10">
        <v>17</v>
      </c>
      <c r="S24" s="10">
        <v>18</v>
      </c>
      <c r="T24" s="10">
        <v>19</v>
      </c>
      <c r="U24" s="10">
        <v>20</v>
      </c>
      <c r="V24" s="10">
        <v>21</v>
      </c>
      <c r="W24" s="10">
        <v>22</v>
      </c>
      <c r="X24" s="10">
        <v>23</v>
      </c>
      <c r="Y24" s="10">
        <v>24</v>
      </c>
      <c r="Z24" s="10">
        <v>25</v>
      </c>
      <c r="AA24" s="10">
        <v>26</v>
      </c>
      <c r="AB24" s="10">
        <v>27</v>
      </c>
      <c r="AC24" s="10">
        <v>28</v>
      </c>
      <c r="AD24" s="10">
        <v>29</v>
      </c>
      <c r="AE24" s="10">
        <v>30</v>
      </c>
      <c r="AF24" s="10">
        <v>31</v>
      </c>
      <c r="AG24" s="30">
        <v>32</v>
      </c>
      <c r="AH24" s="30">
        <v>33</v>
      </c>
      <c r="AI24" s="30">
        <v>34</v>
      </c>
      <c r="AJ24" s="30">
        <v>35</v>
      </c>
      <c r="AK24" s="30">
        <v>36</v>
      </c>
      <c r="AL24" s="30">
        <v>37</v>
      </c>
      <c r="AM24" s="30">
        <v>38</v>
      </c>
      <c r="AN24" s="10">
        <v>39</v>
      </c>
      <c r="AO24" s="10">
        <v>40</v>
      </c>
      <c r="AP24" s="10">
        <v>41</v>
      </c>
      <c r="AQ24" s="10">
        <v>42</v>
      </c>
      <c r="AR24" s="10">
        <v>43</v>
      </c>
      <c r="AS24" s="10">
        <v>44</v>
      </c>
      <c r="AT24" s="10">
        <v>45</v>
      </c>
      <c r="AU24" s="10">
        <v>46</v>
      </c>
      <c r="AV24" s="10">
        <v>47</v>
      </c>
      <c r="AW24" s="30">
        <v>48</v>
      </c>
      <c r="AX24" s="10">
        <v>49</v>
      </c>
      <c r="AY24" s="10">
        <v>50</v>
      </c>
      <c r="AZ24" s="30">
        <v>51</v>
      </c>
      <c r="BA24" s="10">
        <v>52</v>
      </c>
    </row>
    <row r="25" spans="1:53" ht="12.75">
      <c r="A25" s="3">
        <v>5</v>
      </c>
      <c r="B25" s="44" t="s">
        <v>104</v>
      </c>
      <c r="C25" s="44" t="s">
        <v>104</v>
      </c>
      <c r="D25" s="44" t="s">
        <v>104</v>
      </c>
      <c r="E25" s="44" t="s">
        <v>104</v>
      </c>
      <c r="F25" s="44" t="s">
        <v>104</v>
      </c>
      <c r="G25" s="44" t="s">
        <v>104</v>
      </c>
      <c r="H25" s="44" t="s">
        <v>104</v>
      </c>
      <c r="I25" s="44" t="s">
        <v>104</v>
      </c>
      <c r="J25" s="44" t="s">
        <v>104</v>
      </c>
      <c r="K25" s="44" t="s">
        <v>104</v>
      </c>
      <c r="L25" s="44" t="s">
        <v>104</v>
      </c>
      <c r="M25" s="44" t="s">
        <v>104</v>
      </c>
      <c r="N25" s="44" t="s">
        <v>104</v>
      </c>
      <c r="O25" s="44" t="s">
        <v>104</v>
      </c>
      <c r="P25" s="44" t="s">
        <v>104</v>
      </c>
      <c r="Q25" s="44" t="s">
        <v>104</v>
      </c>
      <c r="R25" s="45" t="s">
        <v>105</v>
      </c>
      <c r="S25" s="45" t="s">
        <v>105</v>
      </c>
      <c r="T25" s="45" t="s">
        <v>105</v>
      </c>
      <c r="U25" s="44" t="s">
        <v>106</v>
      </c>
      <c r="V25" s="44" t="s">
        <v>106</v>
      </c>
      <c r="W25" s="44" t="s">
        <v>106</v>
      </c>
      <c r="X25" s="44" t="s">
        <v>106</v>
      </c>
      <c r="Y25" s="44" t="s">
        <v>104</v>
      </c>
      <c r="Z25" s="44" t="s">
        <v>104</v>
      </c>
      <c r="AA25" s="44" t="s">
        <v>104</v>
      </c>
      <c r="AB25" s="44" t="s">
        <v>104</v>
      </c>
      <c r="AC25" s="44" t="s">
        <v>104</v>
      </c>
      <c r="AD25" s="44" t="s">
        <v>104</v>
      </c>
      <c r="AE25" s="44" t="s">
        <v>104</v>
      </c>
      <c r="AF25" s="44" t="s">
        <v>104</v>
      </c>
      <c r="AG25" s="46" t="s">
        <v>104</v>
      </c>
      <c r="AH25" s="46" t="s">
        <v>104</v>
      </c>
      <c r="AI25" s="46" t="s">
        <v>104</v>
      </c>
      <c r="AJ25" s="46" t="s">
        <v>104</v>
      </c>
      <c r="AK25" s="46" t="s">
        <v>104</v>
      </c>
      <c r="AL25" s="46" t="s">
        <v>104</v>
      </c>
      <c r="AM25" s="46" t="s">
        <v>104</v>
      </c>
      <c r="AN25" s="46" t="s">
        <v>104</v>
      </c>
      <c r="AO25" s="45" t="s">
        <v>105</v>
      </c>
      <c r="AP25" s="45" t="s">
        <v>105</v>
      </c>
      <c r="AQ25" s="45" t="s">
        <v>105</v>
      </c>
      <c r="AR25" s="44" t="s">
        <v>106</v>
      </c>
      <c r="AS25" s="44" t="s">
        <v>106</v>
      </c>
      <c r="AT25" s="44" t="s">
        <v>106</v>
      </c>
      <c r="AU25" s="44" t="s">
        <v>106</v>
      </c>
      <c r="AV25" s="44" t="s">
        <v>106</v>
      </c>
      <c r="AW25" s="46" t="s">
        <v>106</v>
      </c>
      <c r="AX25" s="44" t="s">
        <v>106</v>
      </c>
      <c r="AY25" s="44" t="s">
        <v>106</v>
      </c>
      <c r="AZ25" s="46" t="s">
        <v>106</v>
      </c>
      <c r="BA25" s="47" t="s">
        <v>106</v>
      </c>
    </row>
    <row r="26" spans="1:53" ht="12.75">
      <c r="A26" s="3">
        <v>6</v>
      </c>
      <c r="B26" s="19" t="s">
        <v>104</v>
      </c>
      <c r="C26" s="19" t="s">
        <v>104</v>
      </c>
      <c r="D26" s="19" t="s">
        <v>104</v>
      </c>
      <c r="E26" s="19" t="s">
        <v>104</v>
      </c>
      <c r="F26" s="19" t="s">
        <v>104</v>
      </c>
      <c r="G26" s="19" t="s">
        <v>104</v>
      </c>
      <c r="H26" s="19" t="s">
        <v>104</v>
      </c>
      <c r="I26" s="19" t="s">
        <v>104</v>
      </c>
      <c r="J26" s="19" t="s">
        <v>104</v>
      </c>
      <c r="K26" s="19" t="s">
        <v>105</v>
      </c>
      <c r="L26" s="19" t="s">
        <v>105</v>
      </c>
      <c r="M26" s="19" t="s">
        <v>105</v>
      </c>
      <c r="N26" s="19" t="s">
        <v>106</v>
      </c>
      <c r="O26" s="19" t="s">
        <v>106</v>
      </c>
      <c r="P26" s="19" t="s">
        <v>107</v>
      </c>
      <c r="Q26" s="19" t="s">
        <v>107</v>
      </c>
      <c r="R26" s="24" t="s">
        <v>107</v>
      </c>
      <c r="S26" s="24" t="s">
        <v>107</v>
      </c>
      <c r="T26" s="24" t="s">
        <v>107</v>
      </c>
      <c r="U26" s="19" t="s">
        <v>107</v>
      </c>
      <c r="V26" s="19" t="s">
        <v>107</v>
      </c>
      <c r="W26" s="19" t="s">
        <v>107</v>
      </c>
      <c r="X26" s="19" t="s">
        <v>107</v>
      </c>
      <c r="Y26" s="19" t="s">
        <v>107</v>
      </c>
      <c r="Z26" s="19" t="s">
        <v>28</v>
      </c>
      <c r="AA26" s="19" t="s">
        <v>107</v>
      </c>
      <c r="AB26" s="19" t="s">
        <v>107</v>
      </c>
      <c r="AC26" s="19" t="s">
        <v>107</v>
      </c>
      <c r="AD26" s="19" t="s">
        <v>107</v>
      </c>
      <c r="AE26" s="19" t="s">
        <v>107</v>
      </c>
      <c r="AF26" s="19" t="s">
        <v>107</v>
      </c>
      <c r="AG26" s="31" t="s">
        <v>107</v>
      </c>
      <c r="AH26" s="31" t="s">
        <v>107</v>
      </c>
      <c r="AI26" s="31" t="s">
        <v>107</v>
      </c>
      <c r="AJ26" s="31" t="s">
        <v>107</v>
      </c>
      <c r="AK26" s="31" t="s">
        <v>107</v>
      </c>
      <c r="AL26" s="31" t="s">
        <v>107</v>
      </c>
      <c r="AM26" s="48" t="s">
        <v>107</v>
      </c>
      <c r="AN26" s="48" t="s">
        <v>107</v>
      </c>
      <c r="AO26" s="24" t="s">
        <v>107</v>
      </c>
      <c r="AP26" s="24" t="s">
        <v>108</v>
      </c>
      <c r="AQ26" s="24" t="s">
        <v>108</v>
      </c>
      <c r="AR26" s="19"/>
      <c r="AS26" s="19"/>
      <c r="AT26" s="19"/>
      <c r="AU26" s="19"/>
      <c r="AV26" s="19"/>
      <c r="AW26" s="31"/>
      <c r="AX26" s="19"/>
      <c r="AY26" s="19"/>
      <c r="AZ26" s="31"/>
      <c r="BA26" s="25"/>
    </row>
    <row r="27" spans="1:53" ht="14.25">
      <c r="A27" s="170" t="s">
        <v>19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5"/>
      <c r="AA27" s="5"/>
      <c r="AB27" s="5"/>
      <c r="AC27" s="5"/>
      <c r="AD27" s="5"/>
      <c r="AE27" s="5"/>
      <c r="AF27" s="5"/>
      <c r="AG27" s="5"/>
      <c r="AH27" s="5"/>
      <c r="AI27" s="170" t="s">
        <v>29</v>
      </c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</row>
    <row r="28" spans="1:53" ht="12.75" customHeight="1">
      <c r="A28" s="172" t="s">
        <v>1</v>
      </c>
      <c r="B28" s="173"/>
      <c r="C28" s="176" t="s">
        <v>21</v>
      </c>
      <c r="D28" s="177"/>
      <c r="E28" s="177"/>
      <c r="F28" s="178"/>
      <c r="G28" s="172" t="s">
        <v>22</v>
      </c>
      <c r="H28" s="182"/>
      <c r="I28" s="173"/>
      <c r="J28" s="172" t="s">
        <v>23</v>
      </c>
      <c r="K28" s="182"/>
      <c r="L28" s="173"/>
      <c r="M28" s="176" t="s">
        <v>85</v>
      </c>
      <c r="N28" s="177"/>
      <c r="O28" s="178"/>
      <c r="P28" s="176" t="s">
        <v>24</v>
      </c>
      <c r="Q28" s="177"/>
      <c r="R28" s="177"/>
      <c r="S28" s="178"/>
      <c r="T28" s="172" t="s">
        <v>25</v>
      </c>
      <c r="U28" s="182"/>
      <c r="V28" s="173"/>
      <c r="W28" s="172" t="s">
        <v>20</v>
      </c>
      <c r="X28" s="182"/>
      <c r="Y28" s="173"/>
      <c r="Z28" s="184" t="s">
        <v>63</v>
      </c>
      <c r="AA28" s="185"/>
      <c r="AB28" s="185"/>
      <c r="AC28" s="185"/>
      <c r="AD28" s="185"/>
      <c r="AE28" s="185"/>
      <c r="AF28" s="185"/>
      <c r="AG28" s="185"/>
      <c r="AH28" s="186"/>
      <c r="AI28" s="141" t="s">
        <v>32</v>
      </c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3"/>
      <c r="AV28" s="141" t="s">
        <v>31</v>
      </c>
      <c r="AW28" s="142"/>
      <c r="AX28" s="143"/>
      <c r="AY28" s="141" t="s">
        <v>30</v>
      </c>
      <c r="AZ28" s="142"/>
      <c r="BA28" s="143"/>
    </row>
    <row r="29" spans="1:53" ht="12.75" customHeight="1">
      <c r="A29" s="174"/>
      <c r="B29" s="175"/>
      <c r="C29" s="179"/>
      <c r="D29" s="180"/>
      <c r="E29" s="180"/>
      <c r="F29" s="181"/>
      <c r="G29" s="174"/>
      <c r="H29" s="183"/>
      <c r="I29" s="175"/>
      <c r="J29" s="174"/>
      <c r="K29" s="183"/>
      <c r="L29" s="175"/>
      <c r="M29" s="179"/>
      <c r="N29" s="180"/>
      <c r="O29" s="181"/>
      <c r="P29" s="179"/>
      <c r="Q29" s="180"/>
      <c r="R29" s="180"/>
      <c r="S29" s="181"/>
      <c r="T29" s="174"/>
      <c r="U29" s="183"/>
      <c r="V29" s="175"/>
      <c r="W29" s="174"/>
      <c r="X29" s="183"/>
      <c r="Y29" s="175"/>
      <c r="Z29" s="144" t="s">
        <v>27</v>
      </c>
      <c r="AA29" s="132"/>
      <c r="AB29" s="132"/>
      <c r="AC29" s="132"/>
      <c r="AD29" s="132"/>
      <c r="AE29" s="132"/>
      <c r="AF29" s="132"/>
      <c r="AG29" s="132"/>
      <c r="AH29" s="133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66"/>
      <c r="AW29" s="166"/>
      <c r="AX29" s="166"/>
      <c r="AY29" s="149"/>
      <c r="AZ29" s="149"/>
      <c r="BA29" s="149"/>
    </row>
    <row r="30" spans="1:53" ht="12.75" customHeight="1">
      <c r="A30" s="138">
        <v>5</v>
      </c>
      <c r="B30" s="140"/>
      <c r="C30" s="138">
        <v>32</v>
      </c>
      <c r="D30" s="139"/>
      <c r="E30" s="139"/>
      <c r="F30" s="140"/>
      <c r="G30" s="138">
        <v>6</v>
      </c>
      <c r="H30" s="139"/>
      <c r="I30" s="140"/>
      <c r="J30" s="127"/>
      <c r="K30" s="128"/>
      <c r="L30" s="129"/>
      <c r="M30" s="127"/>
      <c r="N30" s="128"/>
      <c r="O30" s="129"/>
      <c r="P30" s="127"/>
      <c r="Q30" s="128"/>
      <c r="R30" s="128"/>
      <c r="S30" s="129"/>
      <c r="T30" s="138">
        <v>14</v>
      </c>
      <c r="U30" s="139"/>
      <c r="V30" s="140"/>
      <c r="W30" s="127">
        <v>42</v>
      </c>
      <c r="X30" s="128"/>
      <c r="Y30" s="129"/>
      <c r="Z30" s="144" t="s">
        <v>26</v>
      </c>
      <c r="AA30" s="132"/>
      <c r="AB30" s="132"/>
      <c r="AC30" s="132"/>
      <c r="AD30" s="132"/>
      <c r="AE30" s="132"/>
      <c r="AF30" s="132"/>
      <c r="AG30" s="132"/>
      <c r="AH30" s="132"/>
      <c r="AI30" s="167" t="s">
        <v>109</v>
      </c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9"/>
      <c r="AV30" s="166" t="s">
        <v>122</v>
      </c>
      <c r="AW30" s="166"/>
      <c r="AX30" s="166"/>
      <c r="AY30" s="149">
        <v>23</v>
      </c>
      <c r="AZ30" s="149"/>
      <c r="BA30" s="149"/>
    </row>
    <row r="31" spans="1:53" ht="12.75" customHeight="1">
      <c r="A31" s="138">
        <v>6</v>
      </c>
      <c r="B31" s="140"/>
      <c r="C31" s="138">
        <v>9</v>
      </c>
      <c r="D31" s="139"/>
      <c r="E31" s="139"/>
      <c r="F31" s="140"/>
      <c r="G31" s="138">
        <v>3</v>
      </c>
      <c r="H31" s="139"/>
      <c r="I31" s="140"/>
      <c r="J31" s="138">
        <v>26</v>
      </c>
      <c r="K31" s="128"/>
      <c r="L31" s="129"/>
      <c r="M31" s="127"/>
      <c r="N31" s="128"/>
      <c r="O31" s="129"/>
      <c r="P31" s="138">
        <v>2</v>
      </c>
      <c r="Q31" s="139"/>
      <c r="R31" s="139"/>
      <c r="S31" s="140"/>
      <c r="T31" s="138">
        <v>2</v>
      </c>
      <c r="U31" s="139"/>
      <c r="V31" s="140"/>
      <c r="W31" s="127">
        <v>52</v>
      </c>
      <c r="X31" s="128"/>
      <c r="Y31" s="129"/>
      <c r="Z31" s="144" t="s">
        <v>28</v>
      </c>
      <c r="AA31" s="132"/>
      <c r="AB31" s="132"/>
      <c r="AC31" s="132"/>
      <c r="AD31" s="132"/>
      <c r="AE31" s="132"/>
      <c r="AF31" s="132"/>
      <c r="AG31" s="132"/>
      <c r="AH31" s="132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66"/>
      <c r="AW31" s="166"/>
      <c r="AX31" s="166"/>
      <c r="AY31" s="149"/>
      <c r="AZ31" s="149"/>
      <c r="BA31" s="149"/>
    </row>
    <row r="32" spans="1:53" ht="12.75" customHeight="1">
      <c r="A32" s="138"/>
      <c r="B32" s="140"/>
      <c r="C32" s="138"/>
      <c r="D32" s="139"/>
      <c r="E32" s="139"/>
      <c r="F32" s="140"/>
      <c r="G32" s="138"/>
      <c r="H32" s="139"/>
      <c r="I32" s="140"/>
      <c r="J32" s="138"/>
      <c r="K32" s="139"/>
      <c r="L32" s="140"/>
      <c r="M32" s="138"/>
      <c r="N32" s="139"/>
      <c r="O32" s="140"/>
      <c r="P32" s="138"/>
      <c r="Q32" s="139"/>
      <c r="R32" s="139"/>
      <c r="S32" s="140"/>
      <c r="T32" s="138"/>
      <c r="U32" s="139"/>
      <c r="V32" s="140"/>
      <c r="W32" s="127"/>
      <c r="X32" s="128"/>
      <c r="Y32" s="129"/>
      <c r="Z32" s="144" t="s">
        <v>64</v>
      </c>
      <c r="AA32" s="132"/>
      <c r="AB32" s="132"/>
      <c r="AC32" s="132"/>
      <c r="AD32" s="132"/>
      <c r="AE32" s="132"/>
      <c r="AF32" s="132"/>
      <c r="AG32" s="132"/>
      <c r="AH32" s="132"/>
      <c r="AI32" s="171" t="s">
        <v>110</v>
      </c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66">
        <v>12</v>
      </c>
      <c r="AW32" s="166"/>
      <c r="AX32" s="166"/>
      <c r="AY32" s="149">
        <v>3</v>
      </c>
      <c r="AZ32" s="149"/>
      <c r="BA32" s="149"/>
    </row>
    <row r="33" spans="1:53" ht="12.75">
      <c r="A33" s="138"/>
      <c r="B33" s="140"/>
      <c r="C33" s="138"/>
      <c r="D33" s="139"/>
      <c r="E33" s="139"/>
      <c r="F33" s="140"/>
      <c r="G33" s="138"/>
      <c r="H33" s="139"/>
      <c r="I33" s="140"/>
      <c r="J33" s="138"/>
      <c r="K33" s="139"/>
      <c r="L33" s="140"/>
      <c r="M33" s="138"/>
      <c r="N33" s="139"/>
      <c r="O33" s="140"/>
      <c r="P33" s="138"/>
      <c r="Q33" s="139"/>
      <c r="R33" s="139"/>
      <c r="S33" s="140"/>
      <c r="T33" s="138"/>
      <c r="U33" s="139"/>
      <c r="V33" s="140"/>
      <c r="W33" s="127"/>
      <c r="X33" s="128"/>
      <c r="Y33" s="129"/>
      <c r="Z33" s="144" t="s">
        <v>84</v>
      </c>
      <c r="AA33" s="132"/>
      <c r="AB33" s="132"/>
      <c r="AC33" s="132"/>
      <c r="AD33" s="132"/>
      <c r="AE33" s="132"/>
      <c r="AF33" s="132"/>
      <c r="AG33" s="132"/>
      <c r="AH33" s="132"/>
      <c r="AI33" s="145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7"/>
      <c r="AV33" s="145"/>
      <c r="AW33" s="146"/>
      <c r="AX33" s="147"/>
      <c r="AY33" s="145"/>
      <c r="AZ33" s="146"/>
      <c r="BA33" s="147"/>
    </row>
    <row r="34" spans="1:53" ht="25.5" customHeight="1">
      <c r="A34" s="138"/>
      <c r="B34" s="140"/>
      <c r="C34" s="138"/>
      <c r="D34" s="139"/>
      <c r="E34" s="139"/>
      <c r="F34" s="140"/>
      <c r="G34" s="138"/>
      <c r="H34" s="139"/>
      <c r="I34" s="140"/>
      <c r="J34" s="127"/>
      <c r="K34" s="128"/>
      <c r="L34" s="129"/>
      <c r="M34" s="127"/>
      <c r="N34" s="128"/>
      <c r="O34" s="129"/>
      <c r="P34" s="127"/>
      <c r="Q34" s="128"/>
      <c r="R34" s="128"/>
      <c r="S34" s="129"/>
      <c r="T34" s="138"/>
      <c r="U34" s="139"/>
      <c r="V34" s="140"/>
      <c r="W34" s="127"/>
      <c r="X34" s="128"/>
      <c r="Y34" s="129"/>
      <c r="Z34" s="207" t="s">
        <v>95</v>
      </c>
      <c r="AA34" s="208"/>
      <c r="AB34" s="208"/>
      <c r="AC34" s="208"/>
      <c r="AD34" s="208"/>
      <c r="AE34" s="208"/>
      <c r="AF34" s="208"/>
      <c r="AG34" s="208"/>
      <c r="AH34" s="209"/>
      <c r="AI34" s="170" t="s">
        <v>81</v>
      </c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</row>
    <row r="35" spans="1:53" ht="30.75" customHeight="1">
      <c r="A35" s="138"/>
      <c r="B35" s="140"/>
      <c r="C35" s="138"/>
      <c r="D35" s="139"/>
      <c r="E35" s="139"/>
      <c r="F35" s="140"/>
      <c r="G35" s="138"/>
      <c r="H35" s="139"/>
      <c r="I35" s="140"/>
      <c r="J35" s="138"/>
      <c r="K35" s="128"/>
      <c r="L35" s="129"/>
      <c r="M35" s="127"/>
      <c r="N35" s="128"/>
      <c r="O35" s="129"/>
      <c r="P35" s="138"/>
      <c r="Q35" s="139"/>
      <c r="R35" s="139"/>
      <c r="S35" s="140"/>
      <c r="T35" s="138"/>
      <c r="U35" s="139"/>
      <c r="V35" s="140"/>
      <c r="W35" s="127"/>
      <c r="X35" s="128"/>
      <c r="Y35" s="129"/>
      <c r="Z35" s="132"/>
      <c r="AA35" s="132"/>
      <c r="AB35" s="132"/>
      <c r="AC35" s="132"/>
      <c r="AD35" s="132"/>
      <c r="AE35" s="132"/>
      <c r="AF35" s="132"/>
      <c r="AG35" s="132"/>
      <c r="AH35" s="133"/>
      <c r="AI35" s="130" t="s">
        <v>82</v>
      </c>
      <c r="AJ35" s="131"/>
      <c r="AK35" s="131"/>
      <c r="AL35" s="131"/>
      <c r="AM35" s="131"/>
      <c r="AN35" s="131"/>
      <c r="AO35" s="131"/>
      <c r="AP35" s="150" t="s">
        <v>83</v>
      </c>
      <c r="AQ35" s="150"/>
      <c r="AR35" s="150"/>
      <c r="AS35" s="150"/>
      <c r="AT35" s="150"/>
      <c r="AU35" s="150"/>
      <c r="AV35" s="150"/>
      <c r="AW35" s="150"/>
      <c r="AX35" s="150"/>
      <c r="AY35" s="141" t="s">
        <v>31</v>
      </c>
      <c r="AZ35" s="142"/>
      <c r="BA35" s="143"/>
    </row>
    <row r="36" spans="1:53" ht="12.75" customHeight="1">
      <c r="A36" s="138" t="s">
        <v>20</v>
      </c>
      <c r="B36" s="140"/>
      <c r="C36" s="127">
        <f>SUM(C30:F35)</f>
        <v>41</v>
      </c>
      <c r="D36" s="128"/>
      <c r="E36" s="128"/>
      <c r="F36" s="129"/>
      <c r="G36" s="127">
        <f>SUM(G30:I35)</f>
        <v>9</v>
      </c>
      <c r="H36" s="128"/>
      <c r="I36" s="129"/>
      <c r="J36" s="127">
        <f>SUM(J31:L35)</f>
        <v>26</v>
      </c>
      <c r="K36" s="128"/>
      <c r="L36" s="129"/>
      <c r="M36" s="127"/>
      <c r="N36" s="128"/>
      <c r="O36" s="129"/>
      <c r="P36" s="127">
        <f>SUM(P31:S35)</f>
        <v>2</v>
      </c>
      <c r="Q36" s="128"/>
      <c r="R36" s="128"/>
      <c r="S36" s="129"/>
      <c r="T36" s="127">
        <f>SUM(T30:V35)</f>
        <v>16</v>
      </c>
      <c r="U36" s="128"/>
      <c r="V36" s="129"/>
      <c r="W36" s="127">
        <f>SUM(W30:Y35)</f>
        <v>94</v>
      </c>
      <c r="X36" s="128"/>
      <c r="Y36" s="129"/>
      <c r="Z36" s="11"/>
      <c r="AA36" s="11"/>
      <c r="AB36" s="11"/>
      <c r="AC36" s="11"/>
      <c r="AD36" s="11"/>
      <c r="AE36" s="11"/>
      <c r="AF36" s="11"/>
      <c r="AG36" s="11"/>
      <c r="AH36" s="11"/>
      <c r="AI36" s="160"/>
      <c r="AJ36" s="161"/>
      <c r="AK36" s="161"/>
      <c r="AL36" s="161"/>
      <c r="AM36" s="161"/>
      <c r="AN36" s="161"/>
      <c r="AO36" s="161"/>
      <c r="AP36" s="149" t="s">
        <v>124</v>
      </c>
      <c r="AQ36" s="149"/>
      <c r="AR36" s="149"/>
      <c r="AS36" s="149"/>
      <c r="AT36" s="149"/>
      <c r="AU36" s="149"/>
      <c r="AV36" s="149"/>
      <c r="AW36" s="149"/>
      <c r="AX36" s="149"/>
      <c r="AY36" s="151">
        <v>12</v>
      </c>
      <c r="AZ36" s="152"/>
      <c r="BA36" s="153"/>
    </row>
    <row r="37" spans="1:53" ht="12.75" customHeight="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35"/>
      <c r="R37" s="135"/>
      <c r="S37" s="135"/>
      <c r="T37" s="135"/>
      <c r="U37" s="135"/>
      <c r="V37" s="135"/>
      <c r="W37" s="135"/>
      <c r="X37" s="135"/>
      <c r="Y37" s="135"/>
      <c r="Z37" s="11"/>
      <c r="AA37" s="11"/>
      <c r="AB37" s="11"/>
      <c r="AC37" s="11"/>
      <c r="AD37" s="11"/>
      <c r="AE37" s="11"/>
      <c r="AF37" s="11"/>
      <c r="AG37" s="11"/>
      <c r="AH37" s="11"/>
      <c r="AI37" s="162"/>
      <c r="AJ37" s="163"/>
      <c r="AK37" s="163"/>
      <c r="AL37" s="163"/>
      <c r="AM37" s="163"/>
      <c r="AN37" s="163"/>
      <c r="AO37" s="163"/>
      <c r="AP37" s="149"/>
      <c r="AQ37" s="149"/>
      <c r="AR37" s="149"/>
      <c r="AS37" s="149"/>
      <c r="AT37" s="149"/>
      <c r="AU37" s="149"/>
      <c r="AV37" s="149"/>
      <c r="AW37" s="149"/>
      <c r="AX37" s="149"/>
      <c r="AY37" s="154"/>
      <c r="AZ37" s="155"/>
      <c r="BA37" s="156"/>
    </row>
    <row r="38" spans="1:55" ht="12.75" customHeight="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35"/>
      <c r="R38" s="135"/>
      <c r="S38" s="135"/>
      <c r="T38" s="135"/>
      <c r="U38" s="135"/>
      <c r="V38" s="135"/>
      <c r="W38" s="135"/>
      <c r="X38" s="135"/>
      <c r="Y38" s="135"/>
      <c r="Z38" s="11"/>
      <c r="AA38" s="11"/>
      <c r="AB38" s="11"/>
      <c r="AC38" s="11"/>
      <c r="AD38" s="11"/>
      <c r="AE38" s="11"/>
      <c r="AF38" s="11"/>
      <c r="AG38" s="11"/>
      <c r="AH38" s="11"/>
      <c r="AI38" s="164"/>
      <c r="AJ38" s="165"/>
      <c r="AK38" s="165"/>
      <c r="AL38" s="165"/>
      <c r="AM38" s="165"/>
      <c r="AN38" s="165"/>
      <c r="AO38" s="165"/>
      <c r="AP38" s="149"/>
      <c r="AQ38" s="149"/>
      <c r="AR38" s="149"/>
      <c r="AS38" s="149"/>
      <c r="AT38" s="149"/>
      <c r="AU38" s="149"/>
      <c r="AV38" s="149"/>
      <c r="AW38" s="149"/>
      <c r="AX38" s="149"/>
      <c r="AY38" s="157"/>
      <c r="AZ38" s="158"/>
      <c r="BA38" s="159"/>
      <c r="BC38" s="17"/>
    </row>
    <row r="39" spans="1:53" ht="14.25">
      <c r="A39" s="137" t="s">
        <v>33</v>
      </c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5.75" customHeight="1">
      <c r="A40" s="114" t="s">
        <v>73</v>
      </c>
      <c r="B40" s="115"/>
      <c r="C40" s="103" t="s">
        <v>49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5"/>
      <c r="S40" s="103" t="s">
        <v>47</v>
      </c>
      <c r="T40" s="104"/>
      <c r="U40" s="104"/>
      <c r="V40" s="104"/>
      <c r="W40" s="104"/>
      <c r="X40" s="104"/>
      <c r="Y40" s="104"/>
      <c r="Z40" s="105"/>
      <c r="AA40" s="114" t="s">
        <v>46</v>
      </c>
      <c r="AB40" s="115"/>
      <c r="AC40" s="103" t="s">
        <v>45</v>
      </c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5"/>
      <c r="AP40" s="103" t="s">
        <v>68</v>
      </c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5"/>
    </row>
    <row r="41" spans="1:53" ht="12.75">
      <c r="A41" s="116"/>
      <c r="B41" s="117"/>
      <c r="C41" s="134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6"/>
      <c r="S41" s="106"/>
      <c r="T41" s="107"/>
      <c r="U41" s="107"/>
      <c r="V41" s="107"/>
      <c r="W41" s="107"/>
      <c r="X41" s="107"/>
      <c r="Y41" s="107"/>
      <c r="Z41" s="108"/>
      <c r="AA41" s="116"/>
      <c r="AB41" s="117"/>
      <c r="AC41" s="106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8"/>
      <c r="AP41" s="106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8"/>
    </row>
    <row r="42" spans="1:53" ht="22.5" customHeight="1">
      <c r="A42" s="116"/>
      <c r="B42" s="117"/>
      <c r="C42" s="134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6"/>
      <c r="S42" s="114" t="s">
        <v>22</v>
      </c>
      <c r="T42" s="115"/>
      <c r="U42" s="114" t="s">
        <v>48</v>
      </c>
      <c r="V42" s="115"/>
      <c r="W42" s="114" t="s">
        <v>92</v>
      </c>
      <c r="X42" s="115"/>
      <c r="Y42" s="210" t="s">
        <v>59</v>
      </c>
      <c r="Z42" s="211"/>
      <c r="AA42" s="116"/>
      <c r="AB42" s="117"/>
      <c r="AC42" s="114" t="s">
        <v>44</v>
      </c>
      <c r="AD42" s="115"/>
      <c r="AE42" s="72" t="s">
        <v>43</v>
      </c>
      <c r="AF42" s="120"/>
      <c r="AG42" s="120"/>
      <c r="AH42" s="120"/>
      <c r="AI42" s="120"/>
      <c r="AJ42" s="120"/>
      <c r="AK42" s="120"/>
      <c r="AL42" s="120"/>
      <c r="AM42" s="73"/>
      <c r="AN42" s="210" t="s">
        <v>60</v>
      </c>
      <c r="AO42" s="211"/>
      <c r="AP42" s="112" t="s">
        <v>38</v>
      </c>
      <c r="AQ42" s="113"/>
      <c r="AR42" s="112" t="s">
        <v>39</v>
      </c>
      <c r="AS42" s="113"/>
      <c r="AT42" s="112" t="s">
        <v>37</v>
      </c>
      <c r="AU42" s="113"/>
      <c r="AV42" s="112" t="s">
        <v>36</v>
      </c>
      <c r="AW42" s="113"/>
      <c r="AX42" s="236" t="s">
        <v>35</v>
      </c>
      <c r="AY42" s="237"/>
      <c r="AZ42" s="112" t="s">
        <v>34</v>
      </c>
      <c r="BA42" s="113"/>
    </row>
    <row r="43" spans="1:53" ht="12.75">
      <c r="A43" s="116"/>
      <c r="B43" s="117"/>
      <c r="C43" s="134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6"/>
      <c r="S43" s="116"/>
      <c r="T43" s="117"/>
      <c r="U43" s="116"/>
      <c r="V43" s="117"/>
      <c r="W43" s="116"/>
      <c r="X43" s="117"/>
      <c r="Y43" s="212"/>
      <c r="Z43" s="213"/>
      <c r="AA43" s="116"/>
      <c r="AB43" s="117"/>
      <c r="AC43" s="116"/>
      <c r="AD43" s="117"/>
      <c r="AE43" s="114" t="s">
        <v>102</v>
      </c>
      <c r="AF43" s="115"/>
      <c r="AG43" s="72" t="s">
        <v>42</v>
      </c>
      <c r="AH43" s="120"/>
      <c r="AI43" s="120"/>
      <c r="AJ43" s="120"/>
      <c r="AK43" s="120"/>
      <c r="AL43" s="120"/>
      <c r="AM43" s="73"/>
      <c r="AN43" s="212"/>
      <c r="AO43" s="213"/>
      <c r="AP43" s="72" t="s">
        <v>40</v>
      </c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73"/>
    </row>
    <row r="44" spans="1:53" ht="21.75" customHeight="1">
      <c r="A44" s="116"/>
      <c r="B44" s="117"/>
      <c r="C44" s="134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6"/>
      <c r="S44" s="116"/>
      <c r="T44" s="117"/>
      <c r="U44" s="116"/>
      <c r="V44" s="117"/>
      <c r="W44" s="116"/>
      <c r="X44" s="117"/>
      <c r="Y44" s="212"/>
      <c r="Z44" s="213"/>
      <c r="AA44" s="116"/>
      <c r="AB44" s="117"/>
      <c r="AC44" s="116"/>
      <c r="AD44" s="117"/>
      <c r="AE44" s="116"/>
      <c r="AF44" s="117"/>
      <c r="AG44" s="114" t="s">
        <v>41</v>
      </c>
      <c r="AH44" s="115"/>
      <c r="AI44" s="114" t="s">
        <v>93</v>
      </c>
      <c r="AJ44" s="115"/>
      <c r="AK44" s="114" t="s">
        <v>94</v>
      </c>
      <c r="AL44" s="115"/>
      <c r="AM44" s="109" t="s">
        <v>61</v>
      </c>
      <c r="AN44" s="212"/>
      <c r="AO44" s="213"/>
      <c r="AP44" s="12">
        <v>1</v>
      </c>
      <c r="AQ44" s="12">
        <v>2</v>
      </c>
      <c r="AR44" s="12">
        <v>3</v>
      </c>
      <c r="AS44" s="12">
        <v>4</v>
      </c>
      <c r="AT44" s="12">
        <v>5</v>
      </c>
      <c r="AU44" s="12">
        <v>6</v>
      </c>
      <c r="AV44" s="12">
        <v>7</v>
      </c>
      <c r="AW44" s="12">
        <v>8</v>
      </c>
      <c r="AX44" s="32">
        <v>9</v>
      </c>
      <c r="AY44" s="32">
        <v>10</v>
      </c>
      <c r="AZ44" s="12">
        <v>11</v>
      </c>
      <c r="BA44" s="12">
        <v>12</v>
      </c>
    </row>
    <row r="45" spans="1:53" ht="21.75" customHeight="1">
      <c r="A45" s="116"/>
      <c r="B45" s="117"/>
      <c r="C45" s="13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6"/>
      <c r="S45" s="116"/>
      <c r="T45" s="117"/>
      <c r="U45" s="116"/>
      <c r="V45" s="117"/>
      <c r="W45" s="116"/>
      <c r="X45" s="117"/>
      <c r="Y45" s="212"/>
      <c r="Z45" s="213"/>
      <c r="AA45" s="116"/>
      <c r="AB45" s="117"/>
      <c r="AC45" s="116"/>
      <c r="AD45" s="117"/>
      <c r="AE45" s="116"/>
      <c r="AF45" s="117"/>
      <c r="AG45" s="116"/>
      <c r="AH45" s="117"/>
      <c r="AI45" s="116"/>
      <c r="AJ45" s="117"/>
      <c r="AK45" s="116"/>
      <c r="AL45" s="117"/>
      <c r="AM45" s="110"/>
      <c r="AN45" s="212"/>
      <c r="AO45" s="213"/>
      <c r="AP45" s="72" t="s">
        <v>103</v>
      </c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73"/>
    </row>
    <row r="46" spans="1:53" ht="21" customHeight="1">
      <c r="A46" s="118"/>
      <c r="B46" s="119"/>
      <c r="C46" s="106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18"/>
      <c r="T46" s="119"/>
      <c r="U46" s="118"/>
      <c r="V46" s="119"/>
      <c r="W46" s="118"/>
      <c r="X46" s="119"/>
      <c r="Y46" s="214"/>
      <c r="Z46" s="215"/>
      <c r="AA46" s="118"/>
      <c r="AB46" s="119"/>
      <c r="AC46" s="118"/>
      <c r="AD46" s="119"/>
      <c r="AE46" s="118"/>
      <c r="AF46" s="119"/>
      <c r="AG46" s="118"/>
      <c r="AH46" s="119"/>
      <c r="AI46" s="118"/>
      <c r="AJ46" s="119"/>
      <c r="AK46" s="118"/>
      <c r="AL46" s="119"/>
      <c r="AM46" s="111"/>
      <c r="AN46" s="214"/>
      <c r="AO46" s="215"/>
      <c r="AP46" s="12">
        <v>16</v>
      </c>
      <c r="AQ46" s="12">
        <v>16</v>
      </c>
      <c r="AR46" s="12">
        <v>16</v>
      </c>
      <c r="AS46" s="12">
        <v>16</v>
      </c>
      <c r="AT46" s="12">
        <v>16</v>
      </c>
      <c r="AU46" s="12">
        <v>16</v>
      </c>
      <c r="AV46" s="12">
        <v>16</v>
      </c>
      <c r="AW46" s="12">
        <v>12</v>
      </c>
      <c r="AX46" s="32">
        <v>16</v>
      </c>
      <c r="AY46" s="32">
        <v>16</v>
      </c>
      <c r="AZ46" s="1">
        <v>9</v>
      </c>
      <c r="BA46" s="1"/>
    </row>
    <row r="47" spans="1:53" ht="14.25">
      <c r="A47" s="86" t="s">
        <v>50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</row>
    <row r="48" spans="1:53" ht="14.25" customHeight="1">
      <c r="A48" s="228" t="s">
        <v>69</v>
      </c>
      <c r="B48" s="228"/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</row>
    <row r="49" spans="1:54" ht="12.75" customHeight="1">
      <c r="A49" s="66" t="s">
        <v>190</v>
      </c>
      <c r="B49" s="67"/>
      <c r="C49" s="55" t="s">
        <v>111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1"/>
      <c r="S49" s="58"/>
      <c r="T49" s="59"/>
      <c r="U49" s="58" t="s">
        <v>113</v>
      </c>
      <c r="V49" s="59"/>
      <c r="W49" s="58"/>
      <c r="X49" s="59"/>
      <c r="Y49" s="68"/>
      <c r="Z49" s="69"/>
      <c r="AA49" s="62">
        <v>3</v>
      </c>
      <c r="AB49" s="63"/>
      <c r="AC49" s="62">
        <f>AA49*30</f>
        <v>90</v>
      </c>
      <c r="AD49" s="63"/>
      <c r="AE49" s="72">
        <v>32</v>
      </c>
      <c r="AF49" s="73"/>
      <c r="AG49" s="72">
        <v>32</v>
      </c>
      <c r="AH49" s="73"/>
      <c r="AI49" s="72"/>
      <c r="AJ49" s="73"/>
      <c r="AK49" s="72"/>
      <c r="AL49" s="73"/>
      <c r="AM49" s="1"/>
      <c r="AN49" s="72">
        <f>AC49-AE49</f>
        <v>58</v>
      </c>
      <c r="AO49" s="73"/>
      <c r="AP49" s="12"/>
      <c r="AQ49" s="12"/>
      <c r="AR49" s="12"/>
      <c r="AS49" s="12"/>
      <c r="AT49" s="12"/>
      <c r="AU49" s="12"/>
      <c r="AV49" s="1"/>
      <c r="AW49" s="1"/>
      <c r="AX49" s="32"/>
      <c r="AY49" s="33">
        <v>2</v>
      </c>
      <c r="AZ49" s="1"/>
      <c r="BA49" s="1"/>
      <c r="BB49" s="23"/>
    </row>
    <row r="50" spans="1:54" ht="12.75" customHeight="1">
      <c r="A50" s="81" t="s">
        <v>74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7"/>
      <c r="S50" s="84"/>
      <c r="T50" s="85"/>
      <c r="U50" s="84"/>
      <c r="V50" s="85"/>
      <c r="W50" s="84"/>
      <c r="X50" s="85"/>
      <c r="Y50" s="84"/>
      <c r="Z50" s="85"/>
      <c r="AA50" s="100">
        <f>SUM(AA49:AB49)</f>
        <v>3</v>
      </c>
      <c r="AB50" s="101"/>
      <c r="AC50" s="100">
        <f>SUM(AC49:AD49)</f>
        <v>90</v>
      </c>
      <c r="AD50" s="101"/>
      <c r="AE50" s="100">
        <f>SUM(AE49:AF49)</f>
        <v>32</v>
      </c>
      <c r="AF50" s="101"/>
      <c r="AG50" s="100">
        <f>SUM(AG49:AH49)</f>
        <v>32</v>
      </c>
      <c r="AH50" s="101"/>
      <c r="AI50" s="100">
        <f>SUM(AI49:AJ49)</f>
        <v>0</v>
      </c>
      <c r="AJ50" s="101"/>
      <c r="AK50" s="100">
        <f>SUM(AK49:AL49)</f>
        <v>0</v>
      </c>
      <c r="AL50" s="101"/>
      <c r="AM50" s="26"/>
      <c r="AN50" s="100">
        <f>SUM(AN49:AO49)</f>
        <v>58</v>
      </c>
      <c r="AO50" s="101"/>
      <c r="AP50" s="20">
        <f aca="true" t="shared" si="0" ref="AP50:BA50">SUM(AP49:AP49)</f>
        <v>0</v>
      </c>
      <c r="AQ50" s="20">
        <f t="shared" si="0"/>
        <v>0</v>
      </c>
      <c r="AR50" s="20">
        <f t="shared" si="0"/>
        <v>0</v>
      </c>
      <c r="AS50" s="20">
        <f t="shared" si="0"/>
        <v>0</v>
      </c>
      <c r="AT50" s="20">
        <f t="shared" si="0"/>
        <v>0</v>
      </c>
      <c r="AU50" s="20">
        <f t="shared" si="0"/>
        <v>0</v>
      </c>
      <c r="AV50" s="20">
        <f t="shared" si="0"/>
        <v>0</v>
      </c>
      <c r="AW50" s="20">
        <f t="shared" si="0"/>
        <v>0</v>
      </c>
      <c r="AX50" s="34">
        <f t="shared" si="0"/>
        <v>0</v>
      </c>
      <c r="AY50" s="34">
        <f t="shared" si="0"/>
        <v>2</v>
      </c>
      <c r="AZ50" s="20">
        <f t="shared" si="0"/>
        <v>0</v>
      </c>
      <c r="BA50" s="20">
        <f t="shared" si="0"/>
        <v>0</v>
      </c>
      <c r="BB50" s="23"/>
    </row>
    <row r="51" spans="1:54" ht="12.75" customHeight="1">
      <c r="A51" s="102" t="s">
        <v>96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23"/>
    </row>
    <row r="52" spans="1:54" ht="12.75" customHeight="1">
      <c r="A52" s="81" t="s">
        <v>75</v>
      </c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7"/>
      <c r="S52" s="84"/>
      <c r="T52" s="85"/>
      <c r="U52" s="84"/>
      <c r="V52" s="85"/>
      <c r="W52" s="84"/>
      <c r="X52" s="85"/>
      <c r="Y52" s="84"/>
      <c r="Z52" s="85"/>
      <c r="AA52" s="100">
        <v>0</v>
      </c>
      <c r="AB52" s="101"/>
      <c r="AC52" s="100">
        <v>0</v>
      </c>
      <c r="AD52" s="101"/>
      <c r="AE52" s="100">
        <v>0</v>
      </c>
      <c r="AF52" s="101"/>
      <c r="AG52" s="100">
        <v>0</v>
      </c>
      <c r="AH52" s="101"/>
      <c r="AI52" s="100"/>
      <c r="AJ52" s="101"/>
      <c r="AK52" s="100"/>
      <c r="AL52" s="101"/>
      <c r="AM52" s="2"/>
      <c r="AN52" s="100">
        <v>0</v>
      </c>
      <c r="AO52" s="101"/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0</v>
      </c>
      <c r="AW52" s="2">
        <v>0</v>
      </c>
      <c r="AX52" s="35">
        <v>0</v>
      </c>
      <c r="AY52" s="35">
        <v>0</v>
      </c>
      <c r="AZ52" s="2">
        <v>0</v>
      </c>
      <c r="BA52" s="2">
        <v>0</v>
      </c>
      <c r="BB52" s="23"/>
    </row>
    <row r="53" spans="1:54" ht="12.75" customHeight="1">
      <c r="A53" s="102" t="s">
        <v>70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23"/>
    </row>
    <row r="54" spans="1:54" ht="12.75" customHeight="1">
      <c r="A54" s="53" t="s">
        <v>185</v>
      </c>
      <c r="B54" s="54"/>
      <c r="C54" s="55" t="s">
        <v>115</v>
      </c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1"/>
      <c r="S54" s="58" t="s">
        <v>113</v>
      </c>
      <c r="T54" s="59"/>
      <c r="U54" s="58" t="s">
        <v>114</v>
      </c>
      <c r="V54" s="59"/>
      <c r="W54" s="58" t="s">
        <v>127</v>
      </c>
      <c r="X54" s="59"/>
      <c r="Y54" s="68"/>
      <c r="Z54" s="69"/>
      <c r="AA54" s="62">
        <v>8</v>
      </c>
      <c r="AB54" s="63"/>
      <c r="AC54" s="62">
        <f aca="true" t="shared" si="1" ref="AC54:AC59">AA54*30</f>
        <v>240</v>
      </c>
      <c r="AD54" s="63"/>
      <c r="AE54" s="72">
        <f aca="true" t="shared" si="2" ref="AE54:AE59">SUM(AG54:AL54)</f>
        <v>128</v>
      </c>
      <c r="AF54" s="73"/>
      <c r="AG54" s="72">
        <v>64</v>
      </c>
      <c r="AH54" s="73"/>
      <c r="AI54" s="72">
        <v>64</v>
      </c>
      <c r="AJ54" s="73"/>
      <c r="AK54" s="72"/>
      <c r="AL54" s="73"/>
      <c r="AM54" s="1"/>
      <c r="AN54" s="72">
        <f aca="true" t="shared" si="3" ref="AN54:AN59">AC54-AE54</f>
        <v>112</v>
      </c>
      <c r="AO54" s="73"/>
      <c r="AP54" s="1"/>
      <c r="AQ54" s="1"/>
      <c r="AR54" s="1"/>
      <c r="AS54" s="1"/>
      <c r="AT54" s="1"/>
      <c r="AU54" s="1"/>
      <c r="AV54" s="1"/>
      <c r="AW54" s="1"/>
      <c r="AX54" s="32">
        <v>4</v>
      </c>
      <c r="AY54" s="33">
        <v>4</v>
      </c>
      <c r="AZ54" s="1"/>
      <c r="BA54" s="1"/>
      <c r="BB54" s="23"/>
    </row>
    <row r="55" spans="1:54" ht="12.75" customHeight="1">
      <c r="A55" s="53" t="s">
        <v>128</v>
      </c>
      <c r="B55" s="54"/>
      <c r="C55" s="55" t="s">
        <v>116</v>
      </c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1"/>
      <c r="S55" s="58" t="s">
        <v>114</v>
      </c>
      <c r="T55" s="59"/>
      <c r="U55" s="58"/>
      <c r="V55" s="59"/>
      <c r="W55" s="58" t="s">
        <v>126</v>
      </c>
      <c r="X55" s="59"/>
      <c r="Y55" s="58"/>
      <c r="Z55" s="59"/>
      <c r="AA55" s="62">
        <v>5</v>
      </c>
      <c r="AB55" s="63"/>
      <c r="AC55" s="62">
        <f t="shared" si="1"/>
        <v>150</v>
      </c>
      <c r="AD55" s="63"/>
      <c r="AE55" s="72">
        <f t="shared" si="2"/>
        <v>64</v>
      </c>
      <c r="AF55" s="73"/>
      <c r="AG55" s="72">
        <v>32</v>
      </c>
      <c r="AH55" s="73"/>
      <c r="AI55" s="72"/>
      <c r="AJ55" s="73"/>
      <c r="AK55" s="72">
        <v>32</v>
      </c>
      <c r="AL55" s="73"/>
      <c r="AM55" s="1"/>
      <c r="AN55" s="72">
        <f t="shared" si="3"/>
        <v>86</v>
      </c>
      <c r="AO55" s="73"/>
      <c r="AP55" s="1"/>
      <c r="AQ55" s="1"/>
      <c r="AR55" s="1"/>
      <c r="AS55" s="1"/>
      <c r="AT55" s="1"/>
      <c r="AU55" s="1"/>
      <c r="AV55" s="1"/>
      <c r="AW55" s="1"/>
      <c r="AX55" s="32">
        <v>4</v>
      </c>
      <c r="AY55" s="33"/>
      <c r="AZ55" s="1"/>
      <c r="BA55" s="1"/>
      <c r="BB55" s="23"/>
    </row>
    <row r="56" spans="1:54" ht="12.75" customHeight="1">
      <c r="A56" s="53" t="s">
        <v>129</v>
      </c>
      <c r="B56" s="54"/>
      <c r="C56" s="55" t="s">
        <v>117</v>
      </c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58" t="s">
        <v>114</v>
      </c>
      <c r="T56" s="59"/>
      <c r="U56" s="58"/>
      <c r="V56" s="59"/>
      <c r="W56" s="58" t="s">
        <v>126</v>
      </c>
      <c r="X56" s="59"/>
      <c r="Y56" s="58"/>
      <c r="Z56" s="59"/>
      <c r="AA56" s="64">
        <v>5</v>
      </c>
      <c r="AB56" s="65"/>
      <c r="AC56" s="62">
        <f t="shared" si="1"/>
        <v>150</v>
      </c>
      <c r="AD56" s="63"/>
      <c r="AE56" s="72">
        <f t="shared" si="2"/>
        <v>64</v>
      </c>
      <c r="AF56" s="73"/>
      <c r="AG56" s="72">
        <v>32</v>
      </c>
      <c r="AH56" s="73"/>
      <c r="AI56" s="72"/>
      <c r="AJ56" s="73"/>
      <c r="AK56" s="72">
        <v>32</v>
      </c>
      <c r="AL56" s="73"/>
      <c r="AM56" s="1"/>
      <c r="AN56" s="72">
        <f t="shared" si="3"/>
        <v>86</v>
      </c>
      <c r="AO56" s="73"/>
      <c r="AP56" s="1"/>
      <c r="AQ56" s="1"/>
      <c r="AR56" s="1"/>
      <c r="AS56" s="1"/>
      <c r="AT56" s="1"/>
      <c r="AU56" s="1"/>
      <c r="AV56" s="1"/>
      <c r="AW56" s="1"/>
      <c r="AX56" s="32">
        <v>4</v>
      </c>
      <c r="AY56" s="33"/>
      <c r="AZ56" s="1"/>
      <c r="BA56" s="1"/>
      <c r="BB56" s="23"/>
    </row>
    <row r="57" spans="1:54" ht="12.75" customHeight="1">
      <c r="A57" s="53" t="s">
        <v>130</v>
      </c>
      <c r="B57" s="54"/>
      <c r="C57" s="55" t="s">
        <v>118</v>
      </c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1"/>
      <c r="S57" s="58"/>
      <c r="T57" s="59"/>
      <c r="U57" s="58" t="s">
        <v>122</v>
      </c>
      <c r="V57" s="59"/>
      <c r="W57" s="68"/>
      <c r="X57" s="69"/>
      <c r="Y57" s="58"/>
      <c r="Z57" s="59"/>
      <c r="AA57" s="64">
        <v>30</v>
      </c>
      <c r="AB57" s="65"/>
      <c r="AC57" s="62">
        <f>AA57*30</f>
        <v>900</v>
      </c>
      <c r="AD57" s="63"/>
      <c r="AE57" s="72">
        <f>SUM(AG57:AL57)</f>
        <v>0</v>
      </c>
      <c r="AF57" s="73"/>
      <c r="AG57" s="72"/>
      <c r="AH57" s="73"/>
      <c r="AI57" s="72"/>
      <c r="AJ57" s="73"/>
      <c r="AK57" s="72"/>
      <c r="AL57" s="73"/>
      <c r="AM57" s="1"/>
      <c r="AN57" s="72">
        <f>AC57-AE57</f>
        <v>900</v>
      </c>
      <c r="AO57" s="73"/>
      <c r="AP57" s="1"/>
      <c r="AQ57" s="1"/>
      <c r="AR57" s="1"/>
      <c r="AS57" s="1"/>
      <c r="AT57" s="1"/>
      <c r="AU57" s="1"/>
      <c r="AV57" s="1"/>
      <c r="AW57" s="1"/>
      <c r="AX57" s="32"/>
      <c r="AY57" s="33"/>
      <c r="AZ57" s="1"/>
      <c r="BA57" s="1"/>
      <c r="BB57" s="23"/>
    </row>
    <row r="58" spans="1:54" ht="12.75" customHeight="1">
      <c r="A58" s="53" t="s">
        <v>131</v>
      </c>
      <c r="B58" s="54"/>
      <c r="C58" s="55" t="s">
        <v>119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1"/>
      <c r="S58" s="58"/>
      <c r="T58" s="59"/>
      <c r="U58" s="58" t="s">
        <v>121</v>
      </c>
      <c r="V58" s="59"/>
      <c r="W58" s="68"/>
      <c r="X58" s="69"/>
      <c r="Y58" s="58"/>
      <c r="Z58" s="59"/>
      <c r="AA58" s="62">
        <v>12</v>
      </c>
      <c r="AB58" s="63"/>
      <c r="AC58" s="62">
        <f t="shared" si="1"/>
        <v>360</v>
      </c>
      <c r="AD58" s="63"/>
      <c r="AE58" s="72">
        <f t="shared" si="2"/>
        <v>0</v>
      </c>
      <c r="AF58" s="73"/>
      <c r="AG58" s="72"/>
      <c r="AH58" s="73"/>
      <c r="AI58" s="72"/>
      <c r="AJ58" s="73"/>
      <c r="AK58" s="72"/>
      <c r="AL58" s="73"/>
      <c r="AM58" s="1"/>
      <c r="AN58" s="72">
        <f t="shared" si="3"/>
        <v>360</v>
      </c>
      <c r="AO58" s="73"/>
      <c r="AP58" s="1"/>
      <c r="AQ58" s="1"/>
      <c r="AR58" s="1"/>
      <c r="AS58" s="1"/>
      <c r="AT58" s="1"/>
      <c r="AU58" s="1"/>
      <c r="AV58" s="1"/>
      <c r="AW58" s="1"/>
      <c r="AX58" s="32"/>
      <c r="AY58" s="33"/>
      <c r="AZ58" s="1"/>
      <c r="BA58" s="1"/>
      <c r="BB58" s="23"/>
    </row>
    <row r="59" spans="1:55" ht="12.75" customHeight="1">
      <c r="A59" s="53" t="s">
        <v>132</v>
      </c>
      <c r="B59" s="54"/>
      <c r="C59" s="55" t="s">
        <v>120</v>
      </c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58" t="s">
        <v>121</v>
      </c>
      <c r="T59" s="59"/>
      <c r="U59" s="218"/>
      <c r="V59" s="219"/>
      <c r="W59" s="68"/>
      <c r="X59" s="69"/>
      <c r="Y59" s="58"/>
      <c r="Z59" s="59"/>
      <c r="AA59" s="62"/>
      <c r="AB59" s="63"/>
      <c r="AC59" s="62">
        <f t="shared" si="1"/>
        <v>0</v>
      </c>
      <c r="AD59" s="63"/>
      <c r="AE59" s="72">
        <f t="shared" si="2"/>
        <v>0</v>
      </c>
      <c r="AF59" s="73"/>
      <c r="AG59" s="72"/>
      <c r="AH59" s="73"/>
      <c r="AI59" s="72"/>
      <c r="AJ59" s="73"/>
      <c r="AK59" s="72"/>
      <c r="AL59" s="73"/>
      <c r="AM59" s="1"/>
      <c r="AN59" s="72">
        <f t="shared" si="3"/>
        <v>0</v>
      </c>
      <c r="AO59" s="73"/>
      <c r="AP59" s="1"/>
      <c r="AQ59" s="1"/>
      <c r="AR59" s="1"/>
      <c r="AS59" s="1"/>
      <c r="AT59" s="1"/>
      <c r="AU59" s="1"/>
      <c r="AV59" s="1"/>
      <c r="AW59" s="1"/>
      <c r="AX59" s="32"/>
      <c r="AY59" s="33"/>
      <c r="AZ59" s="1"/>
      <c r="BA59" s="1"/>
      <c r="BB59" s="23"/>
      <c r="BC59" s="18"/>
    </row>
    <row r="60" spans="1:54" ht="12.75" customHeight="1">
      <c r="A60" s="81" t="s">
        <v>76</v>
      </c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7"/>
      <c r="S60" s="84"/>
      <c r="T60" s="85"/>
      <c r="U60" s="84"/>
      <c r="V60" s="85"/>
      <c r="W60" s="84"/>
      <c r="X60" s="85"/>
      <c r="Y60" s="84"/>
      <c r="Z60" s="85"/>
      <c r="AA60" s="84">
        <f>SUM(AA54:AB59)</f>
        <v>60</v>
      </c>
      <c r="AB60" s="85"/>
      <c r="AC60" s="84">
        <f>SUM(AC54:AD59)</f>
        <v>1800</v>
      </c>
      <c r="AD60" s="85"/>
      <c r="AE60" s="84">
        <f>SUM(AE54:AF59)</f>
        <v>256</v>
      </c>
      <c r="AF60" s="85"/>
      <c r="AG60" s="84">
        <f>SUM(AG54:AH59)</f>
        <v>128</v>
      </c>
      <c r="AH60" s="85"/>
      <c r="AI60" s="84">
        <f>SUM(AI54:AJ59)</f>
        <v>64</v>
      </c>
      <c r="AJ60" s="85"/>
      <c r="AK60" s="84">
        <f>SUM(AK54:AL59)</f>
        <v>64</v>
      </c>
      <c r="AL60" s="85"/>
      <c r="AM60" s="2"/>
      <c r="AN60" s="100">
        <f>SUM(AN54:AO59)</f>
        <v>1544</v>
      </c>
      <c r="AO60" s="101"/>
      <c r="AP60" s="2">
        <f aca="true" t="shared" si="4" ref="AP60:BA60">SUM(AP54:AP59)</f>
        <v>0</v>
      </c>
      <c r="AQ60" s="2">
        <f t="shared" si="4"/>
        <v>0</v>
      </c>
      <c r="AR60" s="2">
        <f t="shared" si="4"/>
        <v>0</v>
      </c>
      <c r="AS60" s="2">
        <f t="shared" si="4"/>
        <v>0</v>
      </c>
      <c r="AT60" s="2">
        <f t="shared" si="4"/>
        <v>0</v>
      </c>
      <c r="AU60" s="2">
        <f t="shared" si="4"/>
        <v>0</v>
      </c>
      <c r="AV60" s="2">
        <f t="shared" si="4"/>
        <v>0</v>
      </c>
      <c r="AW60" s="2">
        <f t="shared" si="4"/>
        <v>0</v>
      </c>
      <c r="AX60" s="35">
        <f t="shared" si="4"/>
        <v>12</v>
      </c>
      <c r="AY60" s="35">
        <f t="shared" si="4"/>
        <v>4</v>
      </c>
      <c r="AZ60" s="2">
        <f t="shared" si="4"/>
        <v>0</v>
      </c>
      <c r="BA60" s="2">
        <f t="shared" si="4"/>
        <v>0</v>
      </c>
      <c r="BB60" s="23"/>
    </row>
    <row r="61" spans="1:54" ht="12.75" customHeight="1">
      <c r="A61" s="81" t="s">
        <v>77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7"/>
      <c r="S61" s="84"/>
      <c r="T61" s="85"/>
      <c r="U61" s="84"/>
      <c r="V61" s="85"/>
      <c r="W61" s="84"/>
      <c r="X61" s="85"/>
      <c r="Y61" s="84"/>
      <c r="Z61" s="85"/>
      <c r="AA61" s="84">
        <f>AA60+AA52+AA50</f>
        <v>63</v>
      </c>
      <c r="AB61" s="85"/>
      <c r="AC61" s="84">
        <f>AC60+AC52+AC50</f>
        <v>1890</v>
      </c>
      <c r="AD61" s="85"/>
      <c r="AE61" s="84">
        <f>AE60+AE52+AE50</f>
        <v>288</v>
      </c>
      <c r="AF61" s="85"/>
      <c r="AG61" s="84">
        <f>AG60+AG52+AG50</f>
        <v>160</v>
      </c>
      <c r="AH61" s="85"/>
      <c r="AI61" s="84">
        <f>AI60+AI52+AI50</f>
        <v>64</v>
      </c>
      <c r="AJ61" s="85"/>
      <c r="AK61" s="84">
        <f>AK60+AK52+AK50</f>
        <v>64</v>
      </c>
      <c r="AL61" s="85"/>
      <c r="AM61" s="27"/>
      <c r="AN61" s="84">
        <f>AN60+AN52+AN50</f>
        <v>1602</v>
      </c>
      <c r="AO61" s="85"/>
      <c r="AP61" s="20">
        <f aca="true" t="shared" si="5" ref="AP61:BA61">AP60+AP50+AP52</f>
        <v>0</v>
      </c>
      <c r="AQ61" s="20">
        <f t="shared" si="5"/>
        <v>0</v>
      </c>
      <c r="AR61" s="20">
        <f t="shared" si="5"/>
        <v>0</v>
      </c>
      <c r="AS61" s="20">
        <f t="shared" si="5"/>
        <v>0</v>
      </c>
      <c r="AT61" s="20">
        <f t="shared" si="5"/>
        <v>0</v>
      </c>
      <c r="AU61" s="2">
        <f t="shared" si="5"/>
        <v>0</v>
      </c>
      <c r="AV61" s="20">
        <f t="shared" si="5"/>
        <v>0</v>
      </c>
      <c r="AW61" s="2">
        <f t="shared" si="5"/>
        <v>0</v>
      </c>
      <c r="AX61" s="35">
        <f t="shared" si="5"/>
        <v>12</v>
      </c>
      <c r="AY61" s="35">
        <f t="shared" si="5"/>
        <v>6</v>
      </c>
      <c r="AZ61" s="2">
        <f t="shared" si="5"/>
        <v>0</v>
      </c>
      <c r="BA61" s="20">
        <f t="shared" si="5"/>
        <v>0</v>
      </c>
      <c r="BB61" s="23"/>
    </row>
    <row r="62" spans="1:54" ht="19.5" customHeight="1">
      <c r="A62" s="86" t="s">
        <v>197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23"/>
    </row>
    <row r="63" spans="1:54" ht="14.25" customHeight="1">
      <c r="A63" s="228" t="s">
        <v>86</v>
      </c>
      <c r="B63" s="228"/>
      <c r="C63" s="228"/>
      <c r="D63" s="228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8"/>
      <c r="T63" s="228"/>
      <c r="U63" s="228"/>
      <c r="V63" s="228"/>
      <c r="W63" s="228"/>
      <c r="X63" s="228"/>
      <c r="Y63" s="228"/>
      <c r="Z63" s="228"/>
      <c r="AA63" s="228"/>
      <c r="AB63" s="228"/>
      <c r="AC63" s="228"/>
      <c r="AD63" s="228"/>
      <c r="AE63" s="228"/>
      <c r="AF63" s="228"/>
      <c r="AG63" s="228"/>
      <c r="AH63" s="228"/>
      <c r="AI63" s="228"/>
      <c r="AJ63" s="228"/>
      <c r="AK63" s="228"/>
      <c r="AL63" s="228"/>
      <c r="AM63" s="228"/>
      <c r="AN63" s="228"/>
      <c r="AO63" s="228"/>
      <c r="AP63" s="228"/>
      <c r="AQ63" s="228"/>
      <c r="AR63" s="228"/>
      <c r="AS63" s="228"/>
      <c r="AT63" s="228"/>
      <c r="AU63" s="228"/>
      <c r="AV63" s="228"/>
      <c r="AW63" s="228"/>
      <c r="AX63" s="228"/>
      <c r="AY63" s="228"/>
      <c r="AZ63" s="228"/>
      <c r="BA63" s="228"/>
      <c r="BB63" s="23"/>
    </row>
    <row r="64" spans="1:54" ht="12.75">
      <c r="A64" s="81" t="s">
        <v>99</v>
      </c>
      <c r="B64" s="216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7"/>
      <c r="S64" s="84"/>
      <c r="T64" s="85"/>
      <c r="U64" s="84"/>
      <c r="V64" s="85"/>
      <c r="W64" s="84"/>
      <c r="X64" s="85"/>
      <c r="Y64" s="84"/>
      <c r="Z64" s="85"/>
      <c r="AA64" s="84">
        <v>0</v>
      </c>
      <c r="AB64" s="85"/>
      <c r="AC64" s="84">
        <v>0</v>
      </c>
      <c r="AD64" s="85"/>
      <c r="AE64" s="84">
        <v>0</v>
      </c>
      <c r="AF64" s="85"/>
      <c r="AG64" s="84">
        <v>0</v>
      </c>
      <c r="AH64" s="85"/>
      <c r="AI64" s="84">
        <v>0</v>
      </c>
      <c r="AJ64" s="85"/>
      <c r="AK64" s="84">
        <v>0</v>
      </c>
      <c r="AL64" s="85"/>
      <c r="AM64" s="2"/>
      <c r="AN64" s="100">
        <v>0</v>
      </c>
      <c r="AO64" s="101"/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</v>
      </c>
      <c r="AW64" s="2">
        <v>0</v>
      </c>
      <c r="AX64" s="35">
        <v>0</v>
      </c>
      <c r="AY64" s="35">
        <v>0</v>
      </c>
      <c r="AZ64" s="2">
        <v>0</v>
      </c>
      <c r="BA64" s="2">
        <v>0</v>
      </c>
      <c r="BB64" s="23"/>
    </row>
    <row r="65" spans="1:54" ht="12.75" customHeight="1">
      <c r="A65" s="66" t="s">
        <v>185</v>
      </c>
      <c r="B65" s="67"/>
      <c r="C65" s="55" t="s">
        <v>180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1"/>
      <c r="S65" s="90"/>
      <c r="T65" s="91"/>
      <c r="U65" s="90" t="s">
        <v>112</v>
      </c>
      <c r="V65" s="91"/>
      <c r="W65" s="90" t="s">
        <v>125</v>
      </c>
      <c r="X65" s="91"/>
      <c r="Y65" s="90"/>
      <c r="Z65" s="91"/>
      <c r="AA65" s="72">
        <v>3</v>
      </c>
      <c r="AB65" s="73"/>
      <c r="AC65" s="72">
        <f>AA65*30</f>
        <v>90</v>
      </c>
      <c r="AD65" s="73"/>
      <c r="AE65" s="72">
        <v>18</v>
      </c>
      <c r="AF65" s="73"/>
      <c r="AG65" s="72">
        <v>18</v>
      </c>
      <c r="AH65" s="73"/>
      <c r="AI65" s="72"/>
      <c r="AJ65" s="73"/>
      <c r="AK65" s="72"/>
      <c r="AL65" s="73"/>
      <c r="AM65" s="1"/>
      <c r="AN65" s="72">
        <f>AC65-AE65</f>
        <v>72</v>
      </c>
      <c r="AO65" s="73"/>
      <c r="AP65" s="1"/>
      <c r="AQ65" s="1"/>
      <c r="AR65" s="1"/>
      <c r="AS65" s="1"/>
      <c r="AT65" s="1"/>
      <c r="AU65" s="1"/>
      <c r="AV65" s="1"/>
      <c r="AW65" s="1"/>
      <c r="AX65" s="32"/>
      <c r="AY65" s="33"/>
      <c r="AZ65" s="1">
        <v>2</v>
      </c>
      <c r="BA65" s="1"/>
      <c r="BB65" s="23"/>
    </row>
    <row r="66" spans="1:54" ht="12.75" customHeight="1">
      <c r="A66" s="102" t="s">
        <v>87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23"/>
    </row>
    <row r="67" spans="1:54" ht="12.75" customHeight="1">
      <c r="A67" s="86" t="s">
        <v>149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23"/>
    </row>
    <row r="68" spans="1:54" ht="41.25" customHeight="1">
      <c r="A68" s="66" t="s">
        <v>133</v>
      </c>
      <c r="B68" s="67"/>
      <c r="C68" s="55" t="s">
        <v>157</v>
      </c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7"/>
      <c r="S68" s="90" t="s">
        <v>114</v>
      </c>
      <c r="T68" s="91"/>
      <c r="U68" s="90"/>
      <c r="V68" s="91"/>
      <c r="W68" s="90"/>
      <c r="X68" s="91"/>
      <c r="Y68" s="74"/>
      <c r="Z68" s="75"/>
      <c r="AA68" s="72">
        <v>3</v>
      </c>
      <c r="AB68" s="73"/>
      <c r="AC68" s="72">
        <f>AA68*30</f>
        <v>90</v>
      </c>
      <c r="AD68" s="73"/>
      <c r="AE68" s="72">
        <f>SUM(AG68:AL68)</f>
        <v>32</v>
      </c>
      <c r="AF68" s="73"/>
      <c r="AG68" s="72">
        <v>16</v>
      </c>
      <c r="AH68" s="73"/>
      <c r="AI68" s="72"/>
      <c r="AJ68" s="73"/>
      <c r="AK68" s="72">
        <v>16</v>
      </c>
      <c r="AL68" s="73"/>
      <c r="AM68" s="1"/>
      <c r="AN68" s="72">
        <f>AC68-AE68</f>
        <v>58</v>
      </c>
      <c r="AO68" s="73"/>
      <c r="AP68" s="1"/>
      <c r="AQ68" s="1"/>
      <c r="AR68" s="1"/>
      <c r="AS68" s="1"/>
      <c r="AT68" s="1"/>
      <c r="AU68" s="1"/>
      <c r="AV68" s="1"/>
      <c r="AW68" s="1"/>
      <c r="AX68" s="33">
        <f>AE68/16</f>
        <v>2</v>
      </c>
      <c r="AY68" s="33"/>
      <c r="AZ68" s="1"/>
      <c r="BA68" s="1"/>
      <c r="BB68" s="23"/>
    </row>
    <row r="69" spans="1:54" ht="61.5" customHeight="1">
      <c r="A69" s="66" t="s">
        <v>134</v>
      </c>
      <c r="B69" s="67"/>
      <c r="C69" s="55" t="s">
        <v>182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/>
      <c r="S69" s="90"/>
      <c r="T69" s="91"/>
      <c r="U69" s="90" t="s">
        <v>114</v>
      </c>
      <c r="V69" s="91"/>
      <c r="W69" s="90"/>
      <c r="X69" s="91"/>
      <c r="Y69" s="74"/>
      <c r="Z69" s="75"/>
      <c r="AA69" s="72">
        <v>8</v>
      </c>
      <c r="AB69" s="73"/>
      <c r="AC69" s="72">
        <f aca="true" t="shared" si="6" ref="AC69:AC77">AA69*30</f>
        <v>240</v>
      </c>
      <c r="AD69" s="73"/>
      <c r="AE69" s="72">
        <f aca="true" t="shared" si="7" ref="AE69:AE77">SUM(AG69:AL69)</f>
        <v>96</v>
      </c>
      <c r="AF69" s="73"/>
      <c r="AG69" s="72">
        <v>48</v>
      </c>
      <c r="AH69" s="73"/>
      <c r="AI69" s="72"/>
      <c r="AJ69" s="73"/>
      <c r="AK69" s="72">
        <v>48</v>
      </c>
      <c r="AL69" s="73"/>
      <c r="AM69" s="1"/>
      <c r="AN69" s="72">
        <f>AC69-AE69</f>
        <v>144</v>
      </c>
      <c r="AO69" s="73"/>
      <c r="AP69" s="1"/>
      <c r="AQ69" s="1"/>
      <c r="AR69" s="1"/>
      <c r="AS69" s="1"/>
      <c r="AT69" s="1"/>
      <c r="AU69" s="1"/>
      <c r="AV69" s="1"/>
      <c r="AW69" s="1"/>
      <c r="AX69" s="33">
        <f>AE69/16</f>
        <v>6</v>
      </c>
      <c r="AY69" s="33"/>
      <c r="AZ69" s="1"/>
      <c r="BA69" s="1"/>
      <c r="BB69" s="23"/>
    </row>
    <row r="70" spans="1:54" ht="26.25" customHeight="1">
      <c r="A70" s="66" t="s">
        <v>135</v>
      </c>
      <c r="B70" s="67"/>
      <c r="C70" s="55" t="s">
        <v>153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7"/>
      <c r="S70" s="90" t="s">
        <v>152</v>
      </c>
      <c r="T70" s="91"/>
      <c r="U70" s="90"/>
      <c r="V70" s="91"/>
      <c r="W70" s="90"/>
      <c r="X70" s="91"/>
      <c r="Y70" s="74"/>
      <c r="Z70" s="75"/>
      <c r="AA70" s="72">
        <v>10</v>
      </c>
      <c r="AB70" s="73"/>
      <c r="AC70" s="72">
        <f>AA70*30</f>
        <v>300</v>
      </c>
      <c r="AD70" s="73"/>
      <c r="AE70" s="72">
        <f t="shared" si="7"/>
        <v>128</v>
      </c>
      <c r="AF70" s="73"/>
      <c r="AG70" s="72">
        <v>64</v>
      </c>
      <c r="AH70" s="73"/>
      <c r="AI70" s="72"/>
      <c r="AJ70" s="73"/>
      <c r="AK70" s="72">
        <v>64</v>
      </c>
      <c r="AL70" s="73"/>
      <c r="AM70" s="1"/>
      <c r="AN70" s="72">
        <f>AC70-AE70</f>
        <v>172</v>
      </c>
      <c r="AO70" s="73"/>
      <c r="AP70" s="1"/>
      <c r="AQ70" s="1"/>
      <c r="AR70" s="1"/>
      <c r="AS70" s="1"/>
      <c r="AT70" s="1"/>
      <c r="AU70" s="1"/>
      <c r="AV70" s="1"/>
      <c r="AW70" s="1"/>
      <c r="AX70" s="33">
        <v>4</v>
      </c>
      <c r="AY70" s="33">
        <v>4</v>
      </c>
      <c r="AZ70" s="1"/>
      <c r="BA70" s="1"/>
      <c r="BB70" s="23"/>
    </row>
    <row r="71" spans="1:54" ht="27.75" customHeight="1">
      <c r="A71" s="66" t="s">
        <v>136</v>
      </c>
      <c r="B71" s="67"/>
      <c r="C71" s="55" t="s">
        <v>158</v>
      </c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3"/>
      <c r="S71" s="90"/>
      <c r="T71" s="91"/>
      <c r="U71" s="90" t="s">
        <v>113</v>
      </c>
      <c r="V71" s="91"/>
      <c r="W71" s="90"/>
      <c r="X71" s="91"/>
      <c r="Y71" s="90"/>
      <c r="Z71" s="91"/>
      <c r="AA71" s="72">
        <v>4</v>
      </c>
      <c r="AB71" s="73"/>
      <c r="AC71" s="72">
        <f>AA71*30</f>
        <v>120</v>
      </c>
      <c r="AD71" s="73"/>
      <c r="AE71" s="72">
        <f t="shared" si="7"/>
        <v>32</v>
      </c>
      <c r="AF71" s="73"/>
      <c r="AG71" s="72">
        <v>16</v>
      </c>
      <c r="AH71" s="73"/>
      <c r="AI71" s="72"/>
      <c r="AJ71" s="73"/>
      <c r="AK71" s="72">
        <v>16</v>
      </c>
      <c r="AL71" s="73"/>
      <c r="AM71" s="4"/>
      <c r="AN71" s="72">
        <f aca="true" t="shared" si="8" ref="AN71:AN77">AC71-AE71</f>
        <v>88</v>
      </c>
      <c r="AO71" s="73"/>
      <c r="AP71" s="1"/>
      <c r="AQ71" s="1"/>
      <c r="AR71" s="1"/>
      <c r="AS71" s="1"/>
      <c r="AT71" s="1"/>
      <c r="AU71" s="1"/>
      <c r="AV71" s="1"/>
      <c r="AW71" s="1"/>
      <c r="AX71" s="33"/>
      <c r="AY71" s="33">
        <f>AE71/16</f>
        <v>2</v>
      </c>
      <c r="AZ71" s="1"/>
      <c r="BA71" s="1"/>
      <c r="BB71" s="23"/>
    </row>
    <row r="72" spans="1:54" ht="38.25" customHeight="1">
      <c r="A72" s="66" t="s">
        <v>137</v>
      </c>
      <c r="B72" s="67"/>
      <c r="C72" s="55" t="s">
        <v>156</v>
      </c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7"/>
      <c r="S72" s="90" t="s">
        <v>113</v>
      </c>
      <c r="T72" s="91"/>
      <c r="U72" s="90"/>
      <c r="V72" s="91"/>
      <c r="W72" s="90"/>
      <c r="X72" s="91"/>
      <c r="Y72" s="74"/>
      <c r="Z72" s="75"/>
      <c r="AA72" s="72">
        <v>5</v>
      </c>
      <c r="AB72" s="73"/>
      <c r="AC72" s="72">
        <f t="shared" si="6"/>
        <v>150</v>
      </c>
      <c r="AD72" s="73"/>
      <c r="AE72" s="72">
        <f t="shared" si="7"/>
        <v>48</v>
      </c>
      <c r="AF72" s="73"/>
      <c r="AG72" s="72">
        <v>16</v>
      </c>
      <c r="AH72" s="73"/>
      <c r="AI72" s="72"/>
      <c r="AJ72" s="73"/>
      <c r="AK72" s="72">
        <v>32</v>
      </c>
      <c r="AL72" s="73"/>
      <c r="AM72" s="1"/>
      <c r="AN72" s="72">
        <f t="shared" si="8"/>
        <v>102</v>
      </c>
      <c r="AO72" s="73"/>
      <c r="AP72" s="1"/>
      <c r="AQ72" s="1"/>
      <c r="AR72" s="1"/>
      <c r="AS72" s="1"/>
      <c r="AT72" s="1"/>
      <c r="AU72" s="1"/>
      <c r="AV72" s="1"/>
      <c r="AW72" s="1"/>
      <c r="AX72" s="33"/>
      <c r="AY72" s="33">
        <f>AE72/16</f>
        <v>3</v>
      </c>
      <c r="AZ72" s="1"/>
      <c r="BA72" s="1"/>
      <c r="BB72" s="23"/>
    </row>
    <row r="73" spans="1:54" ht="25.5" customHeight="1">
      <c r="A73" s="66" t="s">
        <v>138</v>
      </c>
      <c r="B73" s="67"/>
      <c r="C73" s="55" t="s">
        <v>159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7"/>
      <c r="S73" s="90" t="s">
        <v>113</v>
      </c>
      <c r="T73" s="91"/>
      <c r="U73" s="90"/>
      <c r="V73" s="91"/>
      <c r="W73" s="90"/>
      <c r="X73" s="91"/>
      <c r="Y73" s="74"/>
      <c r="Z73" s="75"/>
      <c r="AA73" s="72">
        <v>4</v>
      </c>
      <c r="AB73" s="73"/>
      <c r="AC73" s="72">
        <f t="shared" si="6"/>
        <v>120</v>
      </c>
      <c r="AD73" s="73"/>
      <c r="AE73" s="72">
        <f t="shared" si="7"/>
        <v>32</v>
      </c>
      <c r="AF73" s="73"/>
      <c r="AG73" s="72">
        <v>16</v>
      </c>
      <c r="AH73" s="73"/>
      <c r="AI73" s="72"/>
      <c r="AJ73" s="73"/>
      <c r="AK73" s="72">
        <v>16</v>
      </c>
      <c r="AL73" s="73"/>
      <c r="AM73" s="1"/>
      <c r="AN73" s="72">
        <f t="shared" si="8"/>
        <v>88</v>
      </c>
      <c r="AO73" s="73"/>
      <c r="AP73" s="1"/>
      <c r="AQ73" s="1"/>
      <c r="AR73" s="1"/>
      <c r="AS73" s="1"/>
      <c r="AT73" s="1"/>
      <c r="AU73" s="1"/>
      <c r="AV73" s="1"/>
      <c r="AW73" s="1"/>
      <c r="AX73" s="33"/>
      <c r="AY73" s="33">
        <f>AE73/16</f>
        <v>2</v>
      </c>
      <c r="AZ73" s="1"/>
      <c r="BA73" s="1"/>
      <c r="BB73" s="23"/>
    </row>
    <row r="74" spans="1:54" ht="25.5" customHeight="1">
      <c r="A74" s="66" t="s">
        <v>139</v>
      </c>
      <c r="B74" s="67"/>
      <c r="C74" s="55" t="s">
        <v>155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7"/>
      <c r="S74" s="90"/>
      <c r="T74" s="91"/>
      <c r="U74" s="90" t="s">
        <v>113</v>
      </c>
      <c r="V74" s="91"/>
      <c r="W74" s="90"/>
      <c r="X74" s="91"/>
      <c r="Y74" s="74"/>
      <c r="Z74" s="75"/>
      <c r="AA74" s="72">
        <v>5</v>
      </c>
      <c r="AB74" s="73"/>
      <c r="AC74" s="72">
        <f>AA74*30</f>
        <v>150</v>
      </c>
      <c r="AD74" s="73"/>
      <c r="AE74" s="72">
        <f t="shared" si="7"/>
        <v>64</v>
      </c>
      <c r="AF74" s="73"/>
      <c r="AG74" s="72">
        <v>32</v>
      </c>
      <c r="AH74" s="73"/>
      <c r="AI74" s="72">
        <v>32</v>
      </c>
      <c r="AJ74" s="73"/>
      <c r="AK74" s="72"/>
      <c r="AL74" s="73"/>
      <c r="AM74" s="1"/>
      <c r="AN74" s="72">
        <f t="shared" si="8"/>
        <v>86</v>
      </c>
      <c r="AO74" s="73"/>
      <c r="AP74" s="1"/>
      <c r="AQ74" s="1"/>
      <c r="AR74" s="1"/>
      <c r="AS74" s="1"/>
      <c r="AT74" s="1"/>
      <c r="AU74" s="1"/>
      <c r="AV74" s="1"/>
      <c r="AW74" s="1"/>
      <c r="AX74" s="33"/>
      <c r="AY74" s="33">
        <f>AE74/16</f>
        <v>4</v>
      </c>
      <c r="AZ74" s="1"/>
      <c r="BA74" s="1"/>
      <c r="BB74" s="23"/>
    </row>
    <row r="75" spans="1:54" ht="24.75" customHeight="1">
      <c r="A75" s="66" t="s">
        <v>140</v>
      </c>
      <c r="B75" s="67"/>
      <c r="C75" s="55" t="s">
        <v>154</v>
      </c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7"/>
      <c r="S75" s="90"/>
      <c r="T75" s="91"/>
      <c r="U75" s="90" t="s">
        <v>112</v>
      </c>
      <c r="V75" s="91"/>
      <c r="W75" s="90"/>
      <c r="X75" s="91"/>
      <c r="Y75" s="74"/>
      <c r="Z75" s="75"/>
      <c r="AA75" s="72">
        <v>4</v>
      </c>
      <c r="AB75" s="73"/>
      <c r="AC75" s="72">
        <f t="shared" si="6"/>
        <v>120</v>
      </c>
      <c r="AD75" s="73"/>
      <c r="AE75" s="72">
        <f t="shared" si="7"/>
        <v>54</v>
      </c>
      <c r="AF75" s="73"/>
      <c r="AG75" s="72">
        <v>18</v>
      </c>
      <c r="AH75" s="73"/>
      <c r="AI75" s="72"/>
      <c r="AJ75" s="73"/>
      <c r="AK75" s="72">
        <v>36</v>
      </c>
      <c r="AL75" s="73"/>
      <c r="AM75" s="1"/>
      <c r="AN75" s="72">
        <f t="shared" si="8"/>
        <v>66</v>
      </c>
      <c r="AO75" s="73"/>
      <c r="AP75" s="1"/>
      <c r="AQ75" s="1"/>
      <c r="AR75" s="1"/>
      <c r="AS75" s="1"/>
      <c r="AT75" s="1"/>
      <c r="AU75" s="1"/>
      <c r="AV75" s="1"/>
      <c r="AW75" s="1"/>
      <c r="AX75" s="33"/>
      <c r="AY75" s="33"/>
      <c r="AZ75" s="1">
        <f>AE75/9</f>
        <v>6</v>
      </c>
      <c r="BA75" s="1"/>
      <c r="BB75" s="23"/>
    </row>
    <row r="76" spans="1:54" ht="25.5" customHeight="1">
      <c r="A76" s="66" t="s">
        <v>141</v>
      </c>
      <c r="B76" s="67"/>
      <c r="C76" s="55" t="s">
        <v>160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7"/>
      <c r="S76" s="90"/>
      <c r="T76" s="91"/>
      <c r="U76" s="90" t="s">
        <v>112</v>
      </c>
      <c r="V76" s="91"/>
      <c r="W76" s="90"/>
      <c r="X76" s="91"/>
      <c r="Y76" s="74"/>
      <c r="Z76" s="75"/>
      <c r="AA76" s="72">
        <v>3</v>
      </c>
      <c r="AB76" s="73"/>
      <c r="AC76" s="72">
        <f t="shared" si="6"/>
        <v>90</v>
      </c>
      <c r="AD76" s="73"/>
      <c r="AE76" s="72">
        <f t="shared" si="7"/>
        <v>36</v>
      </c>
      <c r="AF76" s="73"/>
      <c r="AG76" s="72">
        <v>18</v>
      </c>
      <c r="AH76" s="73"/>
      <c r="AI76" s="72"/>
      <c r="AJ76" s="73"/>
      <c r="AK76" s="72">
        <v>18</v>
      </c>
      <c r="AL76" s="73"/>
      <c r="AM76" s="1"/>
      <c r="AN76" s="72">
        <f t="shared" si="8"/>
        <v>54</v>
      </c>
      <c r="AO76" s="73"/>
      <c r="AP76" s="1"/>
      <c r="AQ76" s="1"/>
      <c r="AR76" s="1"/>
      <c r="AS76" s="1"/>
      <c r="AT76" s="1"/>
      <c r="AU76" s="1"/>
      <c r="AV76" s="1"/>
      <c r="AW76" s="1"/>
      <c r="AX76" s="33"/>
      <c r="AY76" s="33"/>
      <c r="AZ76" s="1">
        <f>AE76/9</f>
        <v>4</v>
      </c>
      <c r="BA76" s="1"/>
      <c r="BB76" s="23"/>
    </row>
    <row r="77" spans="1:54" ht="24" customHeight="1">
      <c r="A77" s="66" t="s">
        <v>142</v>
      </c>
      <c r="B77" s="67"/>
      <c r="C77" s="55" t="s">
        <v>188</v>
      </c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7"/>
      <c r="S77" s="90" t="s">
        <v>112</v>
      </c>
      <c r="T77" s="91"/>
      <c r="U77" s="90"/>
      <c r="V77" s="91"/>
      <c r="W77" s="90"/>
      <c r="X77" s="91"/>
      <c r="Y77" s="74"/>
      <c r="Z77" s="75"/>
      <c r="AA77" s="72">
        <v>8</v>
      </c>
      <c r="AB77" s="73"/>
      <c r="AC77" s="72">
        <f t="shared" si="6"/>
        <v>240</v>
      </c>
      <c r="AD77" s="73"/>
      <c r="AE77" s="72">
        <f t="shared" si="7"/>
        <v>108</v>
      </c>
      <c r="AF77" s="73"/>
      <c r="AG77" s="72">
        <v>36</v>
      </c>
      <c r="AH77" s="73"/>
      <c r="AI77" s="72">
        <v>36</v>
      </c>
      <c r="AJ77" s="73"/>
      <c r="AK77" s="72">
        <v>36</v>
      </c>
      <c r="AL77" s="73"/>
      <c r="AM77" s="1"/>
      <c r="AN77" s="72">
        <f t="shared" si="8"/>
        <v>132</v>
      </c>
      <c r="AO77" s="73"/>
      <c r="AP77" s="1"/>
      <c r="AQ77" s="1"/>
      <c r="AR77" s="1"/>
      <c r="AS77" s="1"/>
      <c r="AT77" s="1"/>
      <c r="AU77" s="1"/>
      <c r="AV77" s="1"/>
      <c r="AW77" s="1"/>
      <c r="AX77" s="33"/>
      <c r="AY77" s="33"/>
      <c r="AZ77" s="1">
        <f>AE77/9</f>
        <v>12</v>
      </c>
      <c r="BA77" s="1"/>
      <c r="BB77" s="23"/>
    </row>
    <row r="78" spans="1:54" ht="12" customHeight="1">
      <c r="A78" s="66"/>
      <c r="B78" s="67"/>
      <c r="C78" s="81" t="s">
        <v>100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3"/>
      <c r="S78" s="74"/>
      <c r="T78" s="75"/>
      <c r="U78" s="74"/>
      <c r="V78" s="75"/>
      <c r="W78" s="84"/>
      <c r="X78" s="85"/>
      <c r="Y78" s="74"/>
      <c r="Z78" s="75"/>
      <c r="AA78" s="60">
        <f>SUM(AA68:AB77)</f>
        <v>54</v>
      </c>
      <c r="AB78" s="61"/>
      <c r="AC78" s="60">
        <f>SUM(AC68:AD77)</f>
        <v>1620</v>
      </c>
      <c r="AD78" s="61"/>
      <c r="AE78" s="60">
        <f>SUM(AE68:AF77)</f>
        <v>630</v>
      </c>
      <c r="AF78" s="61"/>
      <c r="AG78" s="60">
        <f>SUM(AG68:AH77)</f>
        <v>280</v>
      </c>
      <c r="AH78" s="61"/>
      <c r="AI78" s="60">
        <f>SUM(AI68:AJ77)</f>
        <v>68</v>
      </c>
      <c r="AJ78" s="61"/>
      <c r="AK78" s="60">
        <f>SUM(AK68:AL77)</f>
        <v>282</v>
      </c>
      <c r="AL78" s="61"/>
      <c r="AM78" s="4"/>
      <c r="AN78" s="72">
        <f>SUM(AN68:AO77)</f>
        <v>990</v>
      </c>
      <c r="AO78" s="73"/>
      <c r="AP78" s="12"/>
      <c r="AQ78" s="12"/>
      <c r="AR78" s="12"/>
      <c r="AS78" s="12"/>
      <c r="AT78" s="12"/>
      <c r="AU78" s="21"/>
      <c r="AV78" s="12"/>
      <c r="AW78" s="12"/>
      <c r="AX78" s="32">
        <f>SUM(AX68:AX77)</f>
        <v>12</v>
      </c>
      <c r="AY78" s="32">
        <f>SUM(AY68:AY77)</f>
        <v>15</v>
      </c>
      <c r="AZ78" s="32">
        <f>SUM(AZ68:AZ77)</f>
        <v>22</v>
      </c>
      <c r="BA78" s="32">
        <f>SUM(BA68:BA77)</f>
        <v>0</v>
      </c>
      <c r="BB78" s="23"/>
    </row>
    <row r="79" spans="1:54" ht="12.75" customHeight="1">
      <c r="A79" s="86" t="s">
        <v>150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23"/>
    </row>
    <row r="80" spans="1:54" s="40" customFormat="1" ht="42.75" customHeight="1">
      <c r="A80" s="53" t="s">
        <v>133</v>
      </c>
      <c r="B80" s="54"/>
      <c r="C80" s="87" t="s">
        <v>176</v>
      </c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9"/>
      <c r="S80" s="58" t="s">
        <v>113</v>
      </c>
      <c r="T80" s="59"/>
      <c r="U80" s="58" t="s">
        <v>114</v>
      </c>
      <c r="V80" s="59"/>
      <c r="W80" s="90"/>
      <c r="X80" s="91"/>
      <c r="Y80" s="68"/>
      <c r="Z80" s="69"/>
      <c r="AA80" s="62">
        <v>6</v>
      </c>
      <c r="AB80" s="63"/>
      <c r="AC80" s="62">
        <f aca="true" t="shared" si="9" ref="AC80:AC90">AA80*30</f>
        <v>180</v>
      </c>
      <c r="AD80" s="63"/>
      <c r="AE80" s="62">
        <f aca="true" t="shared" si="10" ref="AE80:AE88">SUM(AG80:AL80)</f>
        <v>80</v>
      </c>
      <c r="AF80" s="63"/>
      <c r="AG80" s="62">
        <v>48</v>
      </c>
      <c r="AH80" s="63"/>
      <c r="AI80" s="62"/>
      <c r="AJ80" s="63"/>
      <c r="AK80" s="62">
        <v>32</v>
      </c>
      <c r="AL80" s="63"/>
      <c r="AM80" s="33"/>
      <c r="AN80" s="62">
        <f aca="true" t="shared" si="11" ref="AN80:AN90">AC80-AE80</f>
        <v>100</v>
      </c>
      <c r="AO80" s="63"/>
      <c r="AP80" s="33"/>
      <c r="AQ80" s="33"/>
      <c r="AR80" s="33"/>
      <c r="AS80" s="33"/>
      <c r="AT80" s="33"/>
      <c r="AU80" s="33"/>
      <c r="AV80" s="33"/>
      <c r="AW80" s="33"/>
      <c r="AX80" s="33">
        <v>2</v>
      </c>
      <c r="AY80" s="33">
        <v>3</v>
      </c>
      <c r="AZ80" s="33"/>
      <c r="BA80" s="33"/>
      <c r="BB80" s="42"/>
    </row>
    <row r="81" spans="1:54" s="40" customFormat="1" ht="37.5" customHeight="1">
      <c r="A81" s="53" t="s">
        <v>134</v>
      </c>
      <c r="B81" s="54"/>
      <c r="C81" s="55" t="s">
        <v>186</v>
      </c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7"/>
      <c r="S81" s="58" t="s">
        <v>114</v>
      </c>
      <c r="T81" s="59"/>
      <c r="U81" s="58"/>
      <c r="V81" s="59"/>
      <c r="W81" s="58"/>
      <c r="X81" s="59"/>
      <c r="Y81" s="68"/>
      <c r="Z81" s="69"/>
      <c r="AA81" s="62">
        <v>6</v>
      </c>
      <c r="AB81" s="63"/>
      <c r="AC81" s="62">
        <f t="shared" si="9"/>
        <v>180</v>
      </c>
      <c r="AD81" s="63"/>
      <c r="AE81" s="62">
        <f t="shared" si="10"/>
        <v>48</v>
      </c>
      <c r="AF81" s="63"/>
      <c r="AG81" s="62">
        <v>32</v>
      </c>
      <c r="AH81" s="63"/>
      <c r="AI81" s="62"/>
      <c r="AJ81" s="63"/>
      <c r="AK81" s="62">
        <v>16</v>
      </c>
      <c r="AL81" s="63"/>
      <c r="AM81" s="33"/>
      <c r="AN81" s="62">
        <f t="shared" si="11"/>
        <v>132</v>
      </c>
      <c r="AO81" s="63"/>
      <c r="AP81" s="33"/>
      <c r="AQ81" s="33"/>
      <c r="AR81" s="33"/>
      <c r="AS81" s="33"/>
      <c r="AT81" s="33"/>
      <c r="AU81" s="33"/>
      <c r="AV81" s="33"/>
      <c r="AW81" s="33"/>
      <c r="AX81" s="33">
        <f>AE81/16</f>
        <v>3</v>
      </c>
      <c r="AY81" s="33"/>
      <c r="AZ81" s="33"/>
      <c r="BA81" s="33"/>
      <c r="BB81" s="42"/>
    </row>
    <row r="82" spans="1:54" s="40" customFormat="1" ht="21.75" customHeight="1">
      <c r="A82" s="53" t="s">
        <v>135</v>
      </c>
      <c r="B82" s="54"/>
      <c r="C82" s="55" t="s">
        <v>177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7"/>
      <c r="S82" s="58" t="s">
        <v>114</v>
      </c>
      <c r="T82" s="59"/>
      <c r="U82" s="58"/>
      <c r="V82" s="59"/>
      <c r="W82" s="58"/>
      <c r="X82" s="59"/>
      <c r="Y82" s="68"/>
      <c r="Z82" s="69"/>
      <c r="AA82" s="62">
        <v>4</v>
      </c>
      <c r="AB82" s="63"/>
      <c r="AC82" s="62">
        <f t="shared" si="9"/>
        <v>120</v>
      </c>
      <c r="AD82" s="63"/>
      <c r="AE82" s="62">
        <f t="shared" si="10"/>
        <v>32</v>
      </c>
      <c r="AF82" s="63"/>
      <c r="AG82" s="62">
        <v>32</v>
      </c>
      <c r="AH82" s="63"/>
      <c r="AI82" s="62"/>
      <c r="AJ82" s="63"/>
      <c r="AK82" s="62"/>
      <c r="AL82" s="63"/>
      <c r="AM82" s="33"/>
      <c r="AN82" s="62">
        <f t="shared" si="11"/>
        <v>88</v>
      </c>
      <c r="AO82" s="63"/>
      <c r="AP82" s="33"/>
      <c r="AQ82" s="33"/>
      <c r="AR82" s="33"/>
      <c r="AS82" s="33"/>
      <c r="AT82" s="33"/>
      <c r="AU82" s="33"/>
      <c r="AV82" s="33"/>
      <c r="AW82" s="33"/>
      <c r="AX82" s="33">
        <f>AE82/16</f>
        <v>2</v>
      </c>
      <c r="AY82" s="33"/>
      <c r="AZ82" s="33"/>
      <c r="BA82" s="33"/>
      <c r="BB82" s="42"/>
    </row>
    <row r="83" spans="1:54" s="40" customFormat="1" ht="33.75" customHeight="1">
      <c r="A83" s="53" t="s">
        <v>184</v>
      </c>
      <c r="B83" s="54"/>
      <c r="C83" s="55" t="s">
        <v>187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7"/>
      <c r="S83" s="58" t="s">
        <v>113</v>
      </c>
      <c r="T83" s="59"/>
      <c r="U83" s="58" t="s">
        <v>114</v>
      </c>
      <c r="V83" s="59"/>
      <c r="W83" s="58"/>
      <c r="X83" s="59"/>
      <c r="Y83" s="68"/>
      <c r="Z83" s="69"/>
      <c r="AA83" s="62">
        <v>7</v>
      </c>
      <c r="AB83" s="63"/>
      <c r="AC83" s="62">
        <f>AA83*30</f>
        <v>210</v>
      </c>
      <c r="AD83" s="63"/>
      <c r="AE83" s="62">
        <f t="shared" si="10"/>
        <v>64</v>
      </c>
      <c r="AF83" s="63"/>
      <c r="AG83" s="62">
        <v>64</v>
      </c>
      <c r="AH83" s="63"/>
      <c r="AI83" s="62"/>
      <c r="AJ83" s="63"/>
      <c r="AK83" s="62"/>
      <c r="AL83" s="63"/>
      <c r="AM83" s="33"/>
      <c r="AN83" s="62">
        <f t="shared" si="11"/>
        <v>146</v>
      </c>
      <c r="AO83" s="63"/>
      <c r="AP83" s="33"/>
      <c r="AQ83" s="33"/>
      <c r="AR83" s="33"/>
      <c r="AS83" s="33"/>
      <c r="AT83" s="33"/>
      <c r="AU83" s="33"/>
      <c r="AV83" s="33"/>
      <c r="AW83" s="33"/>
      <c r="AX83" s="33">
        <v>2</v>
      </c>
      <c r="AY83" s="33">
        <v>2</v>
      </c>
      <c r="AZ83" s="33"/>
      <c r="BA83" s="33"/>
      <c r="BB83" s="42"/>
    </row>
    <row r="84" spans="1:54" s="40" customFormat="1" ht="13.5" customHeight="1">
      <c r="A84" s="53" t="s">
        <v>137</v>
      </c>
      <c r="B84" s="54"/>
      <c r="C84" s="55" t="s">
        <v>163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7"/>
      <c r="S84" s="58" t="s">
        <v>113</v>
      </c>
      <c r="T84" s="59"/>
      <c r="U84" s="58"/>
      <c r="V84" s="59"/>
      <c r="W84" s="58"/>
      <c r="X84" s="59"/>
      <c r="Y84" s="68"/>
      <c r="Z84" s="69"/>
      <c r="AA84" s="62">
        <v>6</v>
      </c>
      <c r="AB84" s="63"/>
      <c r="AC84" s="62">
        <f t="shared" si="9"/>
        <v>180</v>
      </c>
      <c r="AD84" s="63"/>
      <c r="AE84" s="62">
        <f t="shared" si="10"/>
        <v>64</v>
      </c>
      <c r="AF84" s="63"/>
      <c r="AG84" s="62">
        <v>32</v>
      </c>
      <c r="AH84" s="63"/>
      <c r="AI84" s="62">
        <v>32</v>
      </c>
      <c r="AJ84" s="63"/>
      <c r="AK84" s="62"/>
      <c r="AL84" s="63"/>
      <c r="AM84" s="33"/>
      <c r="AN84" s="62">
        <f t="shared" si="11"/>
        <v>116</v>
      </c>
      <c r="AO84" s="63"/>
      <c r="AP84" s="33"/>
      <c r="AQ84" s="33"/>
      <c r="AR84" s="33"/>
      <c r="AS84" s="33"/>
      <c r="AT84" s="33"/>
      <c r="AU84" s="33"/>
      <c r="AV84" s="33"/>
      <c r="AW84" s="33"/>
      <c r="AX84" s="33"/>
      <c r="AY84" s="33">
        <f>AE84/16</f>
        <v>4</v>
      </c>
      <c r="AZ84" s="33"/>
      <c r="BA84" s="33"/>
      <c r="BB84" s="42"/>
    </row>
    <row r="85" spans="1:54" s="40" customFormat="1" ht="14.25" customHeight="1">
      <c r="A85" s="53" t="s">
        <v>138</v>
      </c>
      <c r="B85" s="54"/>
      <c r="C85" s="55" t="s">
        <v>162</v>
      </c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7"/>
      <c r="S85" s="58" t="s">
        <v>113</v>
      </c>
      <c r="T85" s="59"/>
      <c r="U85" s="58"/>
      <c r="V85" s="59"/>
      <c r="W85" s="58"/>
      <c r="X85" s="59"/>
      <c r="Y85" s="58"/>
      <c r="Z85" s="59"/>
      <c r="AA85" s="62">
        <v>5</v>
      </c>
      <c r="AB85" s="63"/>
      <c r="AC85" s="62">
        <f t="shared" si="9"/>
        <v>150</v>
      </c>
      <c r="AD85" s="63"/>
      <c r="AE85" s="62">
        <f t="shared" si="10"/>
        <v>48</v>
      </c>
      <c r="AF85" s="63"/>
      <c r="AG85" s="62">
        <v>32</v>
      </c>
      <c r="AH85" s="63"/>
      <c r="AI85" s="62"/>
      <c r="AJ85" s="63"/>
      <c r="AK85" s="62">
        <v>16</v>
      </c>
      <c r="AL85" s="63"/>
      <c r="AM85" s="41"/>
      <c r="AN85" s="62">
        <f t="shared" si="11"/>
        <v>102</v>
      </c>
      <c r="AO85" s="63"/>
      <c r="AP85" s="33"/>
      <c r="AQ85" s="33"/>
      <c r="AR85" s="33"/>
      <c r="AS85" s="33"/>
      <c r="AT85" s="33"/>
      <c r="AU85" s="33"/>
      <c r="AV85" s="33"/>
      <c r="AW85" s="33"/>
      <c r="AX85" s="33"/>
      <c r="AY85" s="33">
        <f>AE85/16</f>
        <v>3</v>
      </c>
      <c r="AZ85" s="33"/>
      <c r="BA85" s="33"/>
      <c r="BB85" s="42"/>
    </row>
    <row r="86" spans="1:54" s="40" customFormat="1" ht="35.25" customHeight="1">
      <c r="A86" s="53" t="s">
        <v>139</v>
      </c>
      <c r="B86" s="54"/>
      <c r="C86" s="55" t="s">
        <v>178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7"/>
      <c r="S86" s="58"/>
      <c r="T86" s="59"/>
      <c r="U86" s="58" t="s">
        <v>113</v>
      </c>
      <c r="V86" s="59"/>
      <c r="W86" s="58"/>
      <c r="X86" s="59"/>
      <c r="Y86" s="68"/>
      <c r="Z86" s="69"/>
      <c r="AA86" s="62">
        <v>5</v>
      </c>
      <c r="AB86" s="63"/>
      <c r="AC86" s="62">
        <f t="shared" si="9"/>
        <v>150</v>
      </c>
      <c r="AD86" s="63"/>
      <c r="AE86" s="62">
        <f t="shared" si="10"/>
        <v>32</v>
      </c>
      <c r="AF86" s="63"/>
      <c r="AG86" s="62">
        <v>32</v>
      </c>
      <c r="AH86" s="63"/>
      <c r="AI86" s="62"/>
      <c r="AJ86" s="63"/>
      <c r="AK86" s="62"/>
      <c r="AL86" s="63"/>
      <c r="AM86" s="33"/>
      <c r="AN86" s="62">
        <f t="shared" si="11"/>
        <v>118</v>
      </c>
      <c r="AO86" s="63"/>
      <c r="AP86" s="33"/>
      <c r="AQ86" s="33"/>
      <c r="AR86" s="33"/>
      <c r="AS86" s="33"/>
      <c r="AT86" s="33"/>
      <c r="AU86" s="33"/>
      <c r="AV86" s="33"/>
      <c r="AW86" s="33"/>
      <c r="AX86" s="33"/>
      <c r="AY86" s="33">
        <f>AE86/16</f>
        <v>2</v>
      </c>
      <c r="AZ86" s="33"/>
      <c r="BA86" s="33"/>
      <c r="BB86" s="42"/>
    </row>
    <row r="87" spans="1:54" s="40" customFormat="1" ht="26.25" customHeight="1">
      <c r="A87" s="53" t="s">
        <v>140</v>
      </c>
      <c r="B87" s="54"/>
      <c r="C87" s="55" t="s">
        <v>165</v>
      </c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7"/>
      <c r="S87" s="58" t="s">
        <v>112</v>
      </c>
      <c r="T87" s="59"/>
      <c r="U87" s="58"/>
      <c r="V87" s="59"/>
      <c r="W87" s="58"/>
      <c r="X87" s="59"/>
      <c r="Y87" s="68"/>
      <c r="Z87" s="69"/>
      <c r="AA87" s="62">
        <v>4</v>
      </c>
      <c r="AB87" s="63"/>
      <c r="AC87" s="62">
        <f>AA87*30</f>
        <v>120</v>
      </c>
      <c r="AD87" s="63"/>
      <c r="AE87" s="62">
        <f t="shared" si="10"/>
        <v>54</v>
      </c>
      <c r="AF87" s="63"/>
      <c r="AG87" s="62">
        <v>36</v>
      </c>
      <c r="AH87" s="63"/>
      <c r="AI87" s="62"/>
      <c r="AJ87" s="63"/>
      <c r="AK87" s="62">
        <v>18</v>
      </c>
      <c r="AL87" s="63"/>
      <c r="AM87" s="33"/>
      <c r="AN87" s="62">
        <f t="shared" si="11"/>
        <v>66</v>
      </c>
      <c r="AO87" s="6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>
        <f>AE87/9</f>
        <v>6</v>
      </c>
      <c r="BA87" s="33"/>
      <c r="BB87" s="42"/>
    </row>
    <row r="88" spans="1:54" s="40" customFormat="1" ht="35.25" customHeight="1">
      <c r="A88" s="53" t="s">
        <v>141</v>
      </c>
      <c r="B88" s="54"/>
      <c r="C88" s="55" t="s">
        <v>179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7"/>
      <c r="S88" s="58" t="s">
        <v>112</v>
      </c>
      <c r="T88" s="59"/>
      <c r="U88" s="58"/>
      <c r="V88" s="59"/>
      <c r="W88" s="58"/>
      <c r="X88" s="59"/>
      <c r="Y88" s="68"/>
      <c r="Z88" s="69"/>
      <c r="AA88" s="62">
        <v>4</v>
      </c>
      <c r="AB88" s="63"/>
      <c r="AC88" s="62">
        <f>AA88*30</f>
        <v>120</v>
      </c>
      <c r="AD88" s="63"/>
      <c r="AE88" s="62">
        <f t="shared" si="10"/>
        <v>54</v>
      </c>
      <c r="AF88" s="63"/>
      <c r="AG88" s="62">
        <v>36</v>
      </c>
      <c r="AH88" s="63"/>
      <c r="AI88" s="62"/>
      <c r="AJ88" s="63"/>
      <c r="AK88" s="62">
        <v>18</v>
      </c>
      <c r="AL88" s="63"/>
      <c r="AM88" s="33"/>
      <c r="AN88" s="62">
        <f t="shared" si="11"/>
        <v>66</v>
      </c>
      <c r="AO88" s="6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>
        <f>AE88/9</f>
        <v>6</v>
      </c>
      <c r="BA88" s="33"/>
      <c r="BB88" s="42"/>
    </row>
    <row r="89" spans="1:54" s="40" customFormat="1" ht="24" customHeight="1">
      <c r="A89" s="53" t="s">
        <v>142</v>
      </c>
      <c r="B89" s="54"/>
      <c r="C89" s="55" t="s">
        <v>183</v>
      </c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7"/>
      <c r="S89" s="58"/>
      <c r="T89" s="59"/>
      <c r="U89" s="58" t="s">
        <v>112</v>
      </c>
      <c r="V89" s="59"/>
      <c r="W89" s="58"/>
      <c r="X89" s="59"/>
      <c r="Y89" s="68"/>
      <c r="Z89" s="69"/>
      <c r="AA89" s="62">
        <v>3</v>
      </c>
      <c r="AB89" s="63"/>
      <c r="AC89" s="62">
        <f t="shared" si="9"/>
        <v>90</v>
      </c>
      <c r="AD89" s="63"/>
      <c r="AE89" s="62">
        <f>SUM(AG89:AL89)</f>
        <v>36</v>
      </c>
      <c r="AF89" s="63"/>
      <c r="AG89" s="62">
        <v>36</v>
      </c>
      <c r="AH89" s="63"/>
      <c r="AI89" s="62"/>
      <c r="AJ89" s="63"/>
      <c r="AK89" s="62"/>
      <c r="AL89" s="63"/>
      <c r="AM89" s="33"/>
      <c r="AN89" s="62">
        <f t="shared" si="11"/>
        <v>54</v>
      </c>
      <c r="AO89" s="6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>
        <f>AE89/9</f>
        <v>4</v>
      </c>
      <c r="BA89" s="33"/>
      <c r="BB89" s="42"/>
    </row>
    <row r="90" spans="1:54" s="40" customFormat="1" ht="27" customHeight="1">
      <c r="A90" s="53" t="s">
        <v>143</v>
      </c>
      <c r="B90" s="54"/>
      <c r="C90" s="55" t="s">
        <v>164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7"/>
      <c r="S90" s="58"/>
      <c r="T90" s="59"/>
      <c r="U90" s="58" t="s">
        <v>112</v>
      </c>
      <c r="V90" s="59"/>
      <c r="W90" s="58"/>
      <c r="X90" s="59"/>
      <c r="Y90" s="68"/>
      <c r="Z90" s="69"/>
      <c r="AA90" s="62">
        <v>4</v>
      </c>
      <c r="AB90" s="63"/>
      <c r="AC90" s="62">
        <f t="shared" si="9"/>
        <v>120</v>
      </c>
      <c r="AD90" s="63"/>
      <c r="AE90" s="62">
        <f>SUM(AG90:AL90)</f>
        <v>54</v>
      </c>
      <c r="AF90" s="63"/>
      <c r="AG90" s="62">
        <v>36</v>
      </c>
      <c r="AH90" s="63"/>
      <c r="AI90" s="62"/>
      <c r="AJ90" s="63"/>
      <c r="AK90" s="62">
        <v>18</v>
      </c>
      <c r="AL90" s="63"/>
      <c r="AM90" s="33"/>
      <c r="AN90" s="62">
        <f t="shared" si="11"/>
        <v>66</v>
      </c>
      <c r="AO90" s="6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>
        <f>AE90/9</f>
        <v>6</v>
      </c>
      <c r="BA90" s="33"/>
      <c r="BB90" s="42"/>
    </row>
    <row r="91" spans="1:54" s="40" customFormat="1" ht="12" customHeight="1">
      <c r="A91" s="53"/>
      <c r="B91" s="54"/>
      <c r="C91" s="76" t="s">
        <v>100</v>
      </c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8"/>
      <c r="S91" s="68"/>
      <c r="T91" s="69"/>
      <c r="U91" s="68"/>
      <c r="V91" s="69"/>
      <c r="W91" s="79"/>
      <c r="X91" s="80"/>
      <c r="Y91" s="68"/>
      <c r="Z91" s="69"/>
      <c r="AA91" s="64">
        <f>SUM(AA80:AB90)</f>
        <v>54</v>
      </c>
      <c r="AB91" s="65"/>
      <c r="AC91" s="64">
        <f>SUM(AC80:AD90)</f>
        <v>1620</v>
      </c>
      <c r="AD91" s="65"/>
      <c r="AE91" s="64">
        <f>SUM(AE80:AF90)</f>
        <v>566</v>
      </c>
      <c r="AF91" s="65"/>
      <c r="AG91" s="64">
        <f>SUM(AG80:AH90)</f>
        <v>416</v>
      </c>
      <c r="AH91" s="65"/>
      <c r="AI91" s="64">
        <f>SUM(AI80:AJ90)</f>
        <v>32</v>
      </c>
      <c r="AJ91" s="65"/>
      <c r="AK91" s="64">
        <f>SUM(AK80:AL90)</f>
        <v>118</v>
      </c>
      <c r="AL91" s="65"/>
      <c r="AM91" s="41"/>
      <c r="AN91" s="62">
        <f>SUM(AN53:AO64)</f>
        <v>4690</v>
      </c>
      <c r="AO91" s="63"/>
      <c r="AP91" s="32">
        <f aca="true" t="shared" si="12" ref="AP91:AW91">SUM(AP53:AP64)</f>
        <v>0</v>
      </c>
      <c r="AQ91" s="32">
        <f t="shared" si="12"/>
        <v>0</v>
      </c>
      <c r="AR91" s="32">
        <f t="shared" si="12"/>
        <v>0</v>
      </c>
      <c r="AS91" s="32">
        <f t="shared" si="12"/>
        <v>0</v>
      </c>
      <c r="AT91" s="32">
        <f t="shared" si="12"/>
        <v>0</v>
      </c>
      <c r="AU91" s="43">
        <f t="shared" si="12"/>
        <v>0</v>
      </c>
      <c r="AV91" s="32">
        <f t="shared" si="12"/>
        <v>0</v>
      </c>
      <c r="AW91" s="32">
        <f t="shared" si="12"/>
        <v>0</v>
      </c>
      <c r="AX91" s="32">
        <f>SUM(AX80:AX90)</f>
        <v>9</v>
      </c>
      <c r="AY91" s="32">
        <f>SUM(AY80:AY90)</f>
        <v>14</v>
      </c>
      <c r="AZ91" s="32">
        <f>SUM(AZ80:AZ90)</f>
        <v>22</v>
      </c>
      <c r="BA91" s="32">
        <f>SUM(BA80:BA90)</f>
        <v>0</v>
      </c>
      <c r="BB91" s="42"/>
    </row>
    <row r="92" spans="1:54" s="40" customFormat="1" ht="12.75" customHeight="1">
      <c r="A92" s="238" t="s">
        <v>151</v>
      </c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238"/>
      <c r="AD92" s="238"/>
      <c r="AE92" s="238"/>
      <c r="AF92" s="238"/>
      <c r="AG92" s="238"/>
      <c r="AH92" s="238"/>
      <c r="AI92" s="238"/>
      <c r="AJ92" s="238"/>
      <c r="AK92" s="238"/>
      <c r="AL92" s="238"/>
      <c r="AM92" s="238"/>
      <c r="AN92" s="238"/>
      <c r="AO92" s="238"/>
      <c r="AP92" s="238"/>
      <c r="AQ92" s="238"/>
      <c r="AR92" s="238"/>
      <c r="AS92" s="238"/>
      <c r="AT92" s="238"/>
      <c r="AU92" s="238"/>
      <c r="AV92" s="238"/>
      <c r="AW92" s="238"/>
      <c r="AX92" s="238"/>
      <c r="AY92" s="238"/>
      <c r="AZ92" s="238"/>
      <c r="BA92" s="238"/>
      <c r="BB92" s="42"/>
    </row>
    <row r="93" spans="1:54" ht="39.75" customHeight="1">
      <c r="A93" s="66" t="s">
        <v>133</v>
      </c>
      <c r="B93" s="67"/>
      <c r="C93" s="55" t="s">
        <v>167</v>
      </c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7"/>
      <c r="S93" s="58"/>
      <c r="T93" s="59"/>
      <c r="U93" s="58" t="s">
        <v>114</v>
      </c>
      <c r="V93" s="59"/>
      <c r="W93" s="58"/>
      <c r="X93" s="59"/>
      <c r="Y93" s="68"/>
      <c r="Z93" s="69"/>
      <c r="AA93" s="62">
        <v>3</v>
      </c>
      <c r="AB93" s="63"/>
      <c r="AC93" s="62">
        <f aca="true" t="shared" si="13" ref="AC93:AC103">AA93*30</f>
        <v>90</v>
      </c>
      <c r="AD93" s="63"/>
      <c r="AE93" s="62">
        <f aca="true" t="shared" si="14" ref="AE93:AE103">SUM(AG93:AL93)</f>
        <v>32</v>
      </c>
      <c r="AF93" s="63"/>
      <c r="AG93" s="62">
        <v>16</v>
      </c>
      <c r="AH93" s="63"/>
      <c r="AI93" s="62"/>
      <c r="AJ93" s="63"/>
      <c r="AK93" s="62">
        <v>16</v>
      </c>
      <c r="AL93" s="63"/>
      <c r="AM93" s="33"/>
      <c r="AN93" s="62">
        <f aca="true" t="shared" si="15" ref="AN93:AN100">AC93-AE93</f>
        <v>58</v>
      </c>
      <c r="AO93" s="63"/>
      <c r="AP93" s="33"/>
      <c r="AQ93" s="33"/>
      <c r="AR93" s="33"/>
      <c r="AS93" s="33"/>
      <c r="AT93" s="33"/>
      <c r="AU93" s="33"/>
      <c r="AV93" s="33"/>
      <c r="AW93" s="1"/>
      <c r="AX93" s="33">
        <v>2</v>
      </c>
      <c r="AY93" s="33"/>
      <c r="AZ93" s="1"/>
      <c r="BA93" s="1"/>
      <c r="BB93" s="23"/>
    </row>
    <row r="94" spans="1:54" ht="25.5" customHeight="1">
      <c r="A94" s="66" t="s">
        <v>134</v>
      </c>
      <c r="B94" s="67"/>
      <c r="C94" s="55" t="s">
        <v>174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7"/>
      <c r="S94" s="58" t="s">
        <v>114</v>
      </c>
      <c r="T94" s="59"/>
      <c r="U94" s="58"/>
      <c r="V94" s="59"/>
      <c r="W94" s="58"/>
      <c r="X94" s="59"/>
      <c r="Y94" s="68"/>
      <c r="Z94" s="69"/>
      <c r="AA94" s="62">
        <v>3</v>
      </c>
      <c r="AB94" s="63"/>
      <c r="AC94" s="62">
        <f>AA94*30</f>
        <v>90</v>
      </c>
      <c r="AD94" s="63"/>
      <c r="AE94" s="62">
        <f>SUM(AG94:AL94)</f>
        <v>32</v>
      </c>
      <c r="AF94" s="63"/>
      <c r="AG94" s="62">
        <v>16</v>
      </c>
      <c r="AH94" s="63"/>
      <c r="AI94" s="62"/>
      <c r="AJ94" s="63"/>
      <c r="AK94" s="62">
        <v>16</v>
      </c>
      <c r="AL94" s="63"/>
      <c r="AM94" s="33"/>
      <c r="AN94" s="62">
        <f>AC94-AE94</f>
        <v>58</v>
      </c>
      <c r="AO94" s="63"/>
      <c r="AP94" s="33"/>
      <c r="AQ94" s="33"/>
      <c r="AR94" s="33"/>
      <c r="AS94" s="33"/>
      <c r="AT94" s="33"/>
      <c r="AU94" s="33"/>
      <c r="AV94" s="33"/>
      <c r="AW94" s="1"/>
      <c r="AX94" s="33">
        <v>2</v>
      </c>
      <c r="AY94" s="33"/>
      <c r="AZ94" s="1"/>
      <c r="BA94" s="1"/>
      <c r="BB94" s="23"/>
    </row>
    <row r="95" spans="1:54" ht="39" customHeight="1">
      <c r="A95" s="66" t="s">
        <v>135</v>
      </c>
      <c r="B95" s="67"/>
      <c r="C95" s="55" t="s">
        <v>171</v>
      </c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7"/>
      <c r="S95" s="58" t="s">
        <v>114</v>
      </c>
      <c r="T95" s="59"/>
      <c r="U95" s="58"/>
      <c r="V95" s="59"/>
      <c r="W95" s="58"/>
      <c r="X95" s="59"/>
      <c r="Y95" s="68"/>
      <c r="Z95" s="69"/>
      <c r="AA95" s="62">
        <v>3</v>
      </c>
      <c r="AB95" s="63"/>
      <c r="AC95" s="62">
        <f>AA95*30</f>
        <v>90</v>
      </c>
      <c r="AD95" s="63"/>
      <c r="AE95" s="62">
        <f>SUM(AG95:AL95)</f>
        <v>32</v>
      </c>
      <c r="AF95" s="63"/>
      <c r="AG95" s="62">
        <v>16</v>
      </c>
      <c r="AH95" s="63"/>
      <c r="AI95" s="62"/>
      <c r="AJ95" s="63"/>
      <c r="AK95" s="62">
        <v>16</v>
      </c>
      <c r="AL95" s="63"/>
      <c r="AM95" s="33"/>
      <c r="AN95" s="62">
        <f>AC95-AE95</f>
        <v>58</v>
      </c>
      <c r="AO95" s="63"/>
      <c r="AP95" s="33"/>
      <c r="AQ95" s="33"/>
      <c r="AR95" s="33"/>
      <c r="AS95" s="33"/>
      <c r="AT95" s="33"/>
      <c r="AU95" s="33"/>
      <c r="AV95" s="33"/>
      <c r="AW95" s="1"/>
      <c r="AX95" s="33">
        <v>2</v>
      </c>
      <c r="AY95" s="33"/>
      <c r="AZ95" s="1"/>
      <c r="BA95" s="1"/>
      <c r="BB95" s="23"/>
    </row>
    <row r="96" spans="1:54" ht="39" customHeight="1">
      <c r="A96" s="66" t="s">
        <v>136</v>
      </c>
      <c r="B96" s="67"/>
      <c r="C96" s="55" t="s">
        <v>169</v>
      </c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7"/>
      <c r="S96" s="58" t="s">
        <v>113</v>
      </c>
      <c r="T96" s="59"/>
      <c r="U96" s="58" t="s">
        <v>114</v>
      </c>
      <c r="V96" s="59"/>
      <c r="W96" s="58"/>
      <c r="X96" s="59"/>
      <c r="Y96" s="68"/>
      <c r="Z96" s="69"/>
      <c r="AA96" s="62">
        <v>9</v>
      </c>
      <c r="AB96" s="63"/>
      <c r="AC96" s="62">
        <f t="shared" si="13"/>
        <v>270</v>
      </c>
      <c r="AD96" s="63"/>
      <c r="AE96" s="62">
        <f t="shared" si="14"/>
        <v>128</v>
      </c>
      <c r="AF96" s="63"/>
      <c r="AG96" s="62">
        <v>64</v>
      </c>
      <c r="AH96" s="63"/>
      <c r="AI96" s="62">
        <v>32</v>
      </c>
      <c r="AJ96" s="63"/>
      <c r="AK96" s="62">
        <v>32</v>
      </c>
      <c r="AL96" s="63"/>
      <c r="AM96" s="33"/>
      <c r="AN96" s="62">
        <f t="shared" si="15"/>
        <v>142</v>
      </c>
      <c r="AO96" s="63"/>
      <c r="AP96" s="33"/>
      <c r="AQ96" s="33"/>
      <c r="AR96" s="33"/>
      <c r="AS96" s="33"/>
      <c r="AT96" s="33"/>
      <c r="AU96" s="33"/>
      <c r="AV96" s="33"/>
      <c r="AW96" s="1"/>
      <c r="AX96" s="33">
        <v>4</v>
      </c>
      <c r="AY96" s="33">
        <v>4</v>
      </c>
      <c r="AZ96" s="1"/>
      <c r="BA96" s="1"/>
      <c r="BB96" s="23"/>
    </row>
    <row r="97" spans="1:54" ht="36" customHeight="1">
      <c r="A97" s="66" t="s">
        <v>137</v>
      </c>
      <c r="B97" s="67"/>
      <c r="C97" s="55" t="s">
        <v>168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7"/>
      <c r="S97" s="58"/>
      <c r="T97" s="59"/>
      <c r="U97" s="58" t="s">
        <v>113</v>
      </c>
      <c r="V97" s="59"/>
      <c r="W97" s="58"/>
      <c r="X97" s="59"/>
      <c r="Y97" s="68"/>
      <c r="Z97" s="69"/>
      <c r="AA97" s="62">
        <v>5</v>
      </c>
      <c r="AB97" s="63"/>
      <c r="AC97" s="62">
        <f>AA97*30</f>
        <v>150</v>
      </c>
      <c r="AD97" s="63"/>
      <c r="AE97" s="62">
        <f>SUM(AG97:AL97)</f>
        <v>48</v>
      </c>
      <c r="AF97" s="63"/>
      <c r="AG97" s="62">
        <v>32</v>
      </c>
      <c r="AH97" s="63"/>
      <c r="AI97" s="62"/>
      <c r="AJ97" s="63"/>
      <c r="AK97" s="62">
        <v>16</v>
      </c>
      <c r="AL97" s="63"/>
      <c r="AM97" s="33"/>
      <c r="AN97" s="62">
        <f>AC97-AE97</f>
        <v>102</v>
      </c>
      <c r="AO97" s="63"/>
      <c r="AP97" s="33"/>
      <c r="AQ97" s="33"/>
      <c r="AR97" s="33"/>
      <c r="AS97" s="33"/>
      <c r="AT97" s="33"/>
      <c r="AU97" s="33"/>
      <c r="AV97" s="33"/>
      <c r="AW97" s="1"/>
      <c r="AX97" s="33"/>
      <c r="AY97" s="33">
        <v>3</v>
      </c>
      <c r="AZ97" s="1"/>
      <c r="BA97" s="1"/>
      <c r="BB97" s="23"/>
    </row>
    <row r="98" spans="1:54" ht="50.25" customHeight="1">
      <c r="A98" s="66" t="s">
        <v>138</v>
      </c>
      <c r="B98" s="67"/>
      <c r="C98" s="55" t="s">
        <v>181</v>
      </c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3"/>
      <c r="S98" s="58" t="s">
        <v>113</v>
      </c>
      <c r="T98" s="59"/>
      <c r="U98" s="58"/>
      <c r="V98" s="59"/>
      <c r="W98" s="58"/>
      <c r="X98" s="59"/>
      <c r="Y98" s="58"/>
      <c r="Z98" s="59"/>
      <c r="AA98" s="62">
        <v>7</v>
      </c>
      <c r="AB98" s="63"/>
      <c r="AC98" s="62">
        <f t="shared" si="13"/>
        <v>210</v>
      </c>
      <c r="AD98" s="63"/>
      <c r="AE98" s="62">
        <f t="shared" si="14"/>
        <v>64</v>
      </c>
      <c r="AF98" s="63"/>
      <c r="AG98" s="62">
        <v>32</v>
      </c>
      <c r="AH98" s="63"/>
      <c r="AI98" s="62"/>
      <c r="AJ98" s="63"/>
      <c r="AK98" s="62">
        <v>32</v>
      </c>
      <c r="AL98" s="63"/>
      <c r="AM98" s="41"/>
      <c r="AN98" s="62">
        <f t="shared" si="15"/>
        <v>146</v>
      </c>
      <c r="AO98" s="63"/>
      <c r="AP98" s="33"/>
      <c r="AQ98" s="33"/>
      <c r="AR98" s="33"/>
      <c r="AS98" s="33"/>
      <c r="AT98" s="33"/>
      <c r="AU98" s="33"/>
      <c r="AV98" s="33"/>
      <c r="AW98" s="1"/>
      <c r="AX98" s="33"/>
      <c r="AY98" s="33">
        <v>4</v>
      </c>
      <c r="AZ98" s="1"/>
      <c r="BA98" s="1"/>
      <c r="BB98" s="23"/>
    </row>
    <row r="99" spans="1:54" ht="24.75" customHeight="1">
      <c r="A99" s="53" t="s">
        <v>139</v>
      </c>
      <c r="B99" s="54"/>
      <c r="C99" s="55" t="s">
        <v>175</v>
      </c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1"/>
      <c r="S99" s="58"/>
      <c r="T99" s="59"/>
      <c r="U99" s="58" t="s">
        <v>113</v>
      </c>
      <c r="V99" s="59"/>
      <c r="W99" s="58"/>
      <c r="X99" s="59"/>
      <c r="Y99" s="68"/>
      <c r="Z99" s="69"/>
      <c r="AA99" s="62">
        <v>4</v>
      </c>
      <c r="AB99" s="63"/>
      <c r="AC99" s="62">
        <f>AA99*30</f>
        <v>120</v>
      </c>
      <c r="AD99" s="63"/>
      <c r="AE99" s="62">
        <f>SUM(AG99:AL99)</f>
        <v>32</v>
      </c>
      <c r="AF99" s="63"/>
      <c r="AG99" s="62">
        <v>16</v>
      </c>
      <c r="AH99" s="63"/>
      <c r="AI99" s="62"/>
      <c r="AJ99" s="63"/>
      <c r="AK99" s="62">
        <v>16</v>
      </c>
      <c r="AL99" s="63"/>
      <c r="AM99" s="33"/>
      <c r="AN99" s="62">
        <f>AC99-AE99</f>
        <v>88</v>
      </c>
      <c r="AO99" s="63"/>
      <c r="AP99" s="33"/>
      <c r="AQ99" s="33"/>
      <c r="AR99" s="33"/>
      <c r="AS99" s="33"/>
      <c r="AT99" s="33"/>
      <c r="AU99" s="33"/>
      <c r="AV99" s="33"/>
      <c r="AW99" s="1"/>
      <c r="AX99" s="33"/>
      <c r="AY99" s="33">
        <v>2</v>
      </c>
      <c r="AZ99" s="1"/>
      <c r="BA99" s="1"/>
      <c r="BB99" s="23"/>
    </row>
    <row r="100" spans="1:54" ht="30.75" customHeight="1">
      <c r="A100" s="66" t="s">
        <v>140</v>
      </c>
      <c r="B100" s="67"/>
      <c r="C100" s="55" t="s">
        <v>170</v>
      </c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7"/>
      <c r="S100" s="58" t="s">
        <v>113</v>
      </c>
      <c r="T100" s="59"/>
      <c r="U100" s="58"/>
      <c r="V100" s="59"/>
      <c r="W100" s="58"/>
      <c r="X100" s="59"/>
      <c r="Y100" s="68"/>
      <c r="Z100" s="69"/>
      <c r="AA100" s="62">
        <v>5</v>
      </c>
      <c r="AB100" s="63"/>
      <c r="AC100" s="62">
        <f t="shared" si="13"/>
        <v>150</v>
      </c>
      <c r="AD100" s="63"/>
      <c r="AE100" s="62">
        <f t="shared" si="14"/>
        <v>48</v>
      </c>
      <c r="AF100" s="63"/>
      <c r="AG100" s="62">
        <v>32</v>
      </c>
      <c r="AH100" s="63"/>
      <c r="AI100" s="62"/>
      <c r="AJ100" s="63"/>
      <c r="AK100" s="62">
        <v>16</v>
      </c>
      <c r="AL100" s="63"/>
      <c r="AM100" s="33"/>
      <c r="AN100" s="62">
        <f t="shared" si="15"/>
        <v>102</v>
      </c>
      <c r="AO100" s="63"/>
      <c r="AP100" s="33"/>
      <c r="AQ100" s="33"/>
      <c r="AR100" s="33"/>
      <c r="AS100" s="33"/>
      <c r="AT100" s="33"/>
      <c r="AU100" s="33"/>
      <c r="AV100" s="33"/>
      <c r="AW100" s="1"/>
      <c r="AX100" s="33"/>
      <c r="AY100" s="33">
        <v>3</v>
      </c>
      <c r="AZ100" s="1"/>
      <c r="BA100" s="1"/>
      <c r="BB100" s="23"/>
    </row>
    <row r="101" spans="1:54" ht="51.75" customHeight="1">
      <c r="A101" s="66" t="s">
        <v>141</v>
      </c>
      <c r="B101" s="67"/>
      <c r="C101" s="55" t="s">
        <v>172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7"/>
      <c r="S101" s="58" t="s">
        <v>112</v>
      </c>
      <c r="T101" s="59"/>
      <c r="U101" s="58"/>
      <c r="V101" s="59"/>
      <c r="W101" s="58"/>
      <c r="X101" s="59"/>
      <c r="Y101" s="68"/>
      <c r="Z101" s="69"/>
      <c r="AA101" s="62">
        <v>5</v>
      </c>
      <c r="AB101" s="63"/>
      <c r="AC101" s="62">
        <f t="shared" si="13"/>
        <v>150</v>
      </c>
      <c r="AD101" s="63"/>
      <c r="AE101" s="62">
        <f t="shared" si="14"/>
        <v>64</v>
      </c>
      <c r="AF101" s="63"/>
      <c r="AG101" s="62">
        <v>32</v>
      </c>
      <c r="AH101" s="63"/>
      <c r="AI101" s="62"/>
      <c r="AJ101" s="63"/>
      <c r="AK101" s="62">
        <v>32</v>
      </c>
      <c r="AL101" s="63"/>
      <c r="AM101" s="33"/>
      <c r="AN101" s="62">
        <f>AC101-AE101</f>
        <v>86</v>
      </c>
      <c r="AO101" s="63"/>
      <c r="AP101" s="33"/>
      <c r="AQ101" s="33"/>
      <c r="AR101" s="33"/>
      <c r="AS101" s="33"/>
      <c r="AT101" s="33"/>
      <c r="AU101" s="33"/>
      <c r="AV101" s="33"/>
      <c r="AW101" s="1"/>
      <c r="AX101" s="33"/>
      <c r="AY101" s="33"/>
      <c r="AZ101" s="1">
        <v>8</v>
      </c>
      <c r="BA101" s="1"/>
      <c r="BB101" s="23"/>
    </row>
    <row r="102" spans="1:54" s="40" customFormat="1" ht="26.25" customHeight="1">
      <c r="A102" s="53" t="s">
        <v>142</v>
      </c>
      <c r="B102" s="54"/>
      <c r="C102" s="55" t="s">
        <v>166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7"/>
      <c r="S102" s="58"/>
      <c r="T102" s="59"/>
      <c r="U102" s="58" t="s">
        <v>112</v>
      </c>
      <c r="V102" s="59"/>
      <c r="W102" s="58"/>
      <c r="X102" s="59"/>
      <c r="Y102" s="68"/>
      <c r="Z102" s="69"/>
      <c r="AA102" s="62">
        <v>5</v>
      </c>
      <c r="AB102" s="63"/>
      <c r="AC102" s="62">
        <f>AA102*30</f>
        <v>150</v>
      </c>
      <c r="AD102" s="63"/>
      <c r="AE102" s="62">
        <f>SUM(AG102:AL102)</f>
        <v>64</v>
      </c>
      <c r="AF102" s="63"/>
      <c r="AG102" s="62">
        <v>16</v>
      </c>
      <c r="AH102" s="63"/>
      <c r="AI102" s="62">
        <v>48</v>
      </c>
      <c r="AJ102" s="63"/>
      <c r="AK102" s="62"/>
      <c r="AL102" s="63"/>
      <c r="AM102" s="33"/>
      <c r="AN102" s="62">
        <f>AC102-AE102</f>
        <v>86</v>
      </c>
      <c r="AO102" s="6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>
        <v>8</v>
      </c>
      <c r="BA102" s="33"/>
      <c r="BB102" s="42"/>
    </row>
    <row r="103" spans="1:54" ht="27" customHeight="1">
      <c r="A103" s="66" t="s">
        <v>143</v>
      </c>
      <c r="B103" s="67"/>
      <c r="C103" s="55" t="s">
        <v>173</v>
      </c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7"/>
      <c r="S103" s="58" t="s">
        <v>112</v>
      </c>
      <c r="T103" s="59"/>
      <c r="U103" s="58"/>
      <c r="V103" s="59"/>
      <c r="W103" s="58"/>
      <c r="X103" s="59"/>
      <c r="Y103" s="68"/>
      <c r="Z103" s="69"/>
      <c r="AA103" s="62">
        <v>5</v>
      </c>
      <c r="AB103" s="63"/>
      <c r="AC103" s="62">
        <f t="shared" si="13"/>
        <v>150</v>
      </c>
      <c r="AD103" s="63"/>
      <c r="AE103" s="62">
        <f t="shared" si="14"/>
        <v>54</v>
      </c>
      <c r="AF103" s="63"/>
      <c r="AG103" s="62">
        <v>36</v>
      </c>
      <c r="AH103" s="63"/>
      <c r="AI103" s="62"/>
      <c r="AJ103" s="63"/>
      <c r="AK103" s="62">
        <v>18</v>
      </c>
      <c r="AL103" s="63"/>
      <c r="AM103" s="33"/>
      <c r="AN103" s="62">
        <f>AC103-AE103</f>
        <v>96</v>
      </c>
      <c r="AO103" s="63"/>
      <c r="AP103" s="33"/>
      <c r="AQ103" s="33"/>
      <c r="AR103" s="33"/>
      <c r="AS103" s="33"/>
      <c r="AT103" s="33"/>
      <c r="AU103" s="33"/>
      <c r="AV103" s="33"/>
      <c r="AW103" s="1"/>
      <c r="AX103" s="33"/>
      <c r="AY103" s="33"/>
      <c r="AZ103" s="1">
        <v>6</v>
      </c>
      <c r="BA103" s="1"/>
      <c r="BB103" s="23"/>
    </row>
    <row r="104" spans="1:54" ht="12" customHeight="1">
      <c r="A104" s="66"/>
      <c r="B104" s="67"/>
      <c r="C104" s="81" t="s">
        <v>100</v>
      </c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3"/>
      <c r="S104" s="74"/>
      <c r="T104" s="75"/>
      <c r="U104" s="74"/>
      <c r="V104" s="75"/>
      <c r="W104" s="84"/>
      <c r="X104" s="85"/>
      <c r="Y104" s="74"/>
      <c r="Z104" s="75"/>
      <c r="AA104" s="60">
        <f>SUM(AA93:AB103)</f>
        <v>54</v>
      </c>
      <c r="AB104" s="61"/>
      <c r="AC104" s="60">
        <f>SUM(AC68:AD77)</f>
        <v>1620</v>
      </c>
      <c r="AD104" s="61"/>
      <c r="AE104" s="60">
        <f>SUM(AE68:AF77)</f>
        <v>630</v>
      </c>
      <c r="AF104" s="61"/>
      <c r="AG104" s="60">
        <f>SUM(AG68:AH77)</f>
        <v>280</v>
      </c>
      <c r="AH104" s="61"/>
      <c r="AI104" s="60">
        <f>SUM(AI68:AJ77)</f>
        <v>68</v>
      </c>
      <c r="AJ104" s="61"/>
      <c r="AK104" s="60">
        <f>SUM(AK68:AL77)</f>
        <v>282</v>
      </c>
      <c r="AL104" s="61"/>
      <c r="AM104" s="4"/>
      <c r="AN104" s="72">
        <f>SUM(AN68:AO77)</f>
        <v>990</v>
      </c>
      <c r="AO104" s="73"/>
      <c r="AP104" s="12">
        <f aca="true" t="shared" si="16" ref="AP104:AW104">SUM(AP68:AP77)</f>
        <v>0</v>
      </c>
      <c r="AQ104" s="12">
        <f t="shared" si="16"/>
        <v>0</v>
      </c>
      <c r="AR104" s="12">
        <f t="shared" si="16"/>
        <v>0</v>
      </c>
      <c r="AS104" s="12">
        <f t="shared" si="16"/>
        <v>0</v>
      </c>
      <c r="AT104" s="12">
        <f t="shared" si="16"/>
        <v>0</v>
      </c>
      <c r="AU104" s="21">
        <f t="shared" si="16"/>
        <v>0</v>
      </c>
      <c r="AV104" s="12">
        <f t="shared" si="16"/>
        <v>0</v>
      </c>
      <c r="AW104" s="12">
        <f t="shared" si="16"/>
        <v>0</v>
      </c>
      <c r="AX104" s="32">
        <f>SUM(AX93:AX103)</f>
        <v>10</v>
      </c>
      <c r="AY104" s="32">
        <f>SUM(AY93:AY103)</f>
        <v>16</v>
      </c>
      <c r="AZ104" s="32">
        <f>SUM(AZ93:AZ103)</f>
        <v>22</v>
      </c>
      <c r="BA104" s="32">
        <f>SUM(BA93:BA103)</f>
        <v>0</v>
      </c>
      <c r="BB104" s="23"/>
    </row>
    <row r="105" spans="1:54" ht="12.75" customHeight="1">
      <c r="A105" s="81" t="s">
        <v>101</v>
      </c>
      <c r="B105" s="216"/>
      <c r="C105" s="216"/>
      <c r="D105" s="216"/>
      <c r="E105" s="216"/>
      <c r="F105" s="216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7"/>
      <c r="S105" s="84"/>
      <c r="T105" s="85"/>
      <c r="U105" s="84"/>
      <c r="V105" s="85"/>
      <c r="W105" s="84"/>
      <c r="X105" s="85"/>
      <c r="Y105" s="84"/>
      <c r="Z105" s="85"/>
      <c r="AA105" s="84">
        <f>AA104+AA65</f>
        <v>57</v>
      </c>
      <c r="AB105" s="85"/>
      <c r="AC105" s="84">
        <f>AC104+AC65</f>
        <v>1710</v>
      </c>
      <c r="AD105" s="85"/>
      <c r="AE105" s="84">
        <f>AE104+AE65</f>
        <v>648</v>
      </c>
      <c r="AF105" s="85"/>
      <c r="AG105" s="84">
        <f>AG104+AG65</f>
        <v>298</v>
      </c>
      <c r="AH105" s="85"/>
      <c r="AI105" s="84">
        <f>AI104+AI65</f>
        <v>68</v>
      </c>
      <c r="AJ105" s="85"/>
      <c r="AK105" s="84">
        <f>AK104+AK65</f>
        <v>282</v>
      </c>
      <c r="AL105" s="85"/>
      <c r="AM105" s="27"/>
      <c r="AN105" s="84">
        <f>AN104+AN65</f>
        <v>1062</v>
      </c>
      <c r="AO105" s="85"/>
      <c r="AP105" s="20">
        <f aca="true" t="shared" si="17" ref="AP105:BA105">AP104+AP64</f>
        <v>0</v>
      </c>
      <c r="AQ105" s="20">
        <f t="shared" si="17"/>
        <v>0</v>
      </c>
      <c r="AR105" s="20">
        <f t="shared" si="17"/>
        <v>0</v>
      </c>
      <c r="AS105" s="20">
        <f t="shared" si="17"/>
        <v>0</v>
      </c>
      <c r="AT105" s="20">
        <f t="shared" si="17"/>
        <v>0</v>
      </c>
      <c r="AU105" s="20">
        <f t="shared" si="17"/>
        <v>0</v>
      </c>
      <c r="AV105" s="20">
        <f t="shared" si="17"/>
        <v>0</v>
      </c>
      <c r="AW105" s="20">
        <f t="shared" si="17"/>
        <v>0</v>
      </c>
      <c r="AX105" s="34">
        <f t="shared" si="17"/>
        <v>10</v>
      </c>
      <c r="AY105" s="34">
        <f t="shared" si="17"/>
        <v>16</v>
      </c>
      <c r="AZ105" s="20">
        <f t="shared" si="17"/>
        <v>22</v>
      </c>
      <c r="BA105" s="20">
        <f t="shared" si="17"/>
        <v>0</v>
      </c>
      <c r="BB105" s="23"/>
    </row>
    <row r="106" spans="1:54" ht="12.75" customHeight="1">
      <c r="A106" s="81" t="s">
        <v>51</v>
      </c>
      <c r="B106" s="216"/>
      <c r="C106" s="216"/>
      <c r="D106" s="216"/>
      <c r="E106" s="216"/>
      <c r="F106" s="216"/>
      <c r="G106" s="216"/>
      <c r="H106" s="216"/>
      <c r="I106" s="216"/>
      <c r="J106" s="216"/>
      <c r="K106" s="216"/>
      <c r="L106" s="216"/>
      <c r="M106" s="216"/>
      <c r="N106" s="216"/>
      <c r="O106" s="216"/>
      <c r="P106" s="216"/>
      <c r="Q106" s="216"/>
      <c r="R106" s="217"/>
      <c r="S106" s="84"/>
      <c r="T106" s="85"/>
      <c r="U106" s="84"/>
      <c r="V106" s="85"/>
      <c r="W106" s="84"/>
      <c r="X106" s="85"/>
      <c r="Y106" s="84"/>
      <c r="Z106" s="85"/>
      <c r="AA106" s="84">
        <f>AA105+AA61</f>
        <v>120</v>
      </c>
      <c r="AB106" s="85"/>
      <c r="AC106" s="84">
        <f>AC105+AC61</f>
        <v>3600</v>
      </c>
      <c r="AD106" s="85"/>
      <c r="AE106" s="84">
        <f>AE105+AE61</f>
        <v>936</v>
      </c>
      <c r="AF106" s="85"/>
      <c r="AG106" s="84">
        <f>AG105+AG61</f>
        <v>458</v>
      </c>
      <c r="AH106" s="85"/>
      <c r="AI106" s="84">
        <f>AI105+AI61</f>
        <v>132</v>
      </c>
      <c r="AJ106" s="85"/>
      <c r="AK106" s="84">
        <f>AK105+AK61</f>
        <v>346</v>
      </c>
      <c r="AL106" s="85"/>
      <c r="AM106" s="27"/>
      <c r="AN106" s="84">
        <f>AN105+AN61</f>
        <v>2664</v>
      </c>
      <c r="AO106" s="85"/>
      <c r="AP106" s="20">
        <f aca="true" t="shared" si="18" ref="AP106:BA106">AP105+AP61</f>
        <v>0</v>
      </c>
      <c r="AQ106" s="20">
        <f t="shared" si="18"/>
        <v>0</v>
      </c>
      <c r="AR106" s="20">
        <f t="shared" si="18"/>
        <v>0</v>
      </c>
      <c r="AS106" s="20">
        <f t="shared" si="18"/>
        <v>0</v>
      </c>
      <c r="AT106" s="20">
        <f t="shared" si="18"/>
        <v>0</v>
      </c>
      <c r="AU106" s="20">
        <f t="shared" si="18"/>
        <v>0</v>
      </c>
      <c r="AV106" s="20">
        <f t="shared" si="18"/>
        <v>0</v>
      </c>
      <c r="AW106" s="20">
        <f t="shared" si="18"/>
        <v>0</v>
      </c>
      <c r="AX106" s="34">
        <f t="shared" si="18"/>
        <v>22</v>
      </c>
      <c r="AY106" s="34">
        <f t="shared" si="18"/>
        <v>22</v>
      </c>
      <c r="AZ106" s="20">
        <f t="shared" si="18"/>
        <v>22</v>
      </c>
      <c r="BA106" s="20">
        <f t="shared" si="18"/>
        <v>0</v>
      </c>
      <c r="BB106" s="23"/>
    </row>
    <row r="107" spans="1:54" ht="12.75" customHeight="1">
      <c r="A107" s="96" t="s">
        <v>52</v>
      </c>
      <c r="B107" s="97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8"/>
      <c r="AP107" s="28"/>
      <c r="AQ107" s="28"/>
      <c r="AR107" s="28"/>
      <c r="AS107" s="28"/>
      <c r="AT107" s="28"/>
      <c r="AU107" s="28"/>
      <c r="AV107" s="28"/>
      <c r="AW107" s="28"/>
      <c r="AX107" s="36">
        <f>AX106+AX62</f>
        <v>22</v>
      </c>
      <c r="AY107" s="36">
        <f>AY106+AY62</f>
        <v>22</v>
      </c>
      <c r="AZ107" s="28">
        <f>AZ106+AZ62</f>
        <v>22</v>
      </c>
      <c r="BA107" s="28">
        <f>BA106+BA62</f>
        <v>0</v>
      </c>
      <c r="BB107" s="23"/>
    </row>
    <row r="108" spans="1:54" ht="12.75" customHeight="1">
      <c r="A108" s="96" t="s">
        <v>53</v>
      </c>
      <c r="B108" s="97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8"/>
      <c r="AP108" s="16"/>
      <c r="AQ108" s="16"/>
      <c r="AR108" s="16"/>
      <c r="AS108" s="16"/>
      <c r="AT108" s="16"/>
      <c r="AU108" s="16"/>
      <c r="AV108" s="16"/>
      <c r="AW108" s="16"/>
      <c r="AX108" s="37">
        <v>4</v>
      </c>
      <c r="AY108" s="37">
        <v>4</v>
      </c>
      <c r="AZ108" s="22">
        <v>3</v>
      </c>
      <c r="BA108" s="22">
        <v>0</v>
      </c>
      <c r="BB108" s="23"/>
    </row>
    <row r="109" spans="1:54" ht="12.75" customHeight="1">
      <c r="A109" s="96" t="s">
        <v>54</v>
      </c>
      <c r="B109" s="97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8"/>
      <c r="AP109" s="16"/>
      <c r="AQ109" s="16"/>
      <c r="AR109" s="16"/>
      <c r="AS109" s="16"/>
      <c r="AT109" s="16"/>
      <c r="AU109" s="16"/>
      <c r="AV109" s="16"/>
      <c r="AW109" s="16"/>
      <c r="AX109" s="37">
        <v>2</v>
      </c>
      <c r="AY109" s="37">
        <v>3</v>
      </c>
      <c r="AZ109" s="22">
        <v>4</v>
      </c>
      <c r="BA109" s="22">
        <v>2</v>
      </c>
      <c r="BB109" s="23"/>
    </row>
    <row r="110" spans="1:54" ht="12.75" customHeight="1">
      <c r="A110" s="96" t="s">
        <v>62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8"/>
      <c r="AP110" s="16"/>
      <c r="AQ110" s="16"/>
      <c r="AR110" s="16"/>
      <c r="AS110" s="16"/>
      <c r="AT110" s="16"/>
      <c r="AU110" s="16"/>
      <c r="AV110" s="16"/>
      <c r="AW110" s="16"/>
      <c r="AX110" s="2">
        <v>6</v>
      </c>
      <c r="AY110" s="2">
        <v>2</v>
      </c>
      <c r="AZ110" s="2">
        <v>0</v>
      </c>
      <c r="BA110" s="2">
        <v>0</v>
      </c>
      <c r="BB110" s="23"/>
    </row>
    <row r="111" spans="1:54" ht="12.75" customHeight="1">
      <c r="A111" s="96" t="s">
        <v>55</v>
      </c>
      <c r="B111" s="97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8"/>
      <c r="AP111" s="16"/>
      <c r="AQ111" s="16"/>
      <c r="AR111" s="16"/>
      <c r="AS111" s="16"/>
      <c r="AT111" s="16"/>
      <c r="AU111" s="16"/>
      <c r="AV111" s="16"/>
      <c r="AW111" s="16"/>
      <c r="AX111" s="38">
        <v>0</v>
      </c>
      <c r="AY111" s="38">
        <v>0</v>
      </c>
      <c r="AZ111" s="1">
        <v>0</v>
      </c>
      <c r="BA111" s="1">
        <v>0</v>
      </c>
      <c r="BB111" s="23"/>
    </row>
    <row r="112" spans="1:53" ht="14.25">
      <c r="A112" s="228" t="s">
        <v>65</v>
      </c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13"/>
      <c r="Z112" s="13"/>
      <c r="AA112" s="13"/>
      <c r="AB112" s="13"/>
      <c r="AC112" s="13"/>
      <c r="AD112" s="13"/>
      <c r="AE112" s="13"/>
      <c r="AF112" s="13"/>
      <c r="AG112" s="39"/>
      <c r="AH112" s="39"/>
      <c r="AI112" s="39"/>
      <c r="AJ112" s="39"/>
      <c r="AK112" s="39"/>
      <c r="AL112" s="39"/>
      <c r="AM112" s="39"/>
      <c r="AN112" s="13"/>
      <c r="AO112" s="13"/>
      <c r="AP112" s="13"/>
      <c r="AQ112" s="13"/>
      <c r="AR112" s="13"/>
      <c r="AS112" s="13"/>
      <c r="AT112" s="13"/>
      <c r="AU112" s="13"/>
      <c r="AV112" s="13"/>
      <c r="AW112" s="39"/>
      <c r="AX112" s="13"/>
      <c r="AY112" s="13"/>
      <c r="AZ112" s="39"/>
      <c r="BA112" s="13"/>
    </row>
    <row r="113" spans="1:53" ht="15.75">
      <c r="A113" s="124" t="s">
        <v>66</v>
      </c>
      <c r="B113" s="125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6"/>
      <c r="S113" s="225" t="s">
        <v>46</v>
      </c>
      <c r="T113" s="226"/>
      <c r="U113" s="226"/>
      <c r="V113" s="226"/>
      <c r="W113" s="226"/>
      <c r="X113" s="227"/>
      <c r="Y113" s="14"/>
      <c r="Z113" s="14"/>
      <c r="AA113" s="13"/>
      <c r="AB113" s="13"/>
      <c r="AC113" s="13"/>
      <c r="AD113" s="13"/>
      <c r="AE113" s="13"/>
      <c r="AF113" s="13"/>
      <c r="AG113" s="39"/>
      <c r="AH113" s="39"/>
      <c r="AI113" s="39"/>
      <c r="AJ113" s="39"/>
      <c r="AK113" s="39"/>
      <c r="AL113" s="39"/>
      <c r="AM113" s="39"/>
      <c r="AN113" s="13"/>
      <c r="AO113" s="13"/>
      <c r="AP113" s="13"/>
      <c r="AQ113" s="13"/>
      <c r="AR113" s="13"/>
      <c r="AS113" s="13"/>
      <c r="AT113" s="13"/>
      <c r="AU113" s="13"/>
      <c r="AV113" s="13"/>
      <c r="AW113" s="39"/>
      <c r="AX113" s="13"/>
      <c r="AY113" s="13"/>
      <c r="AZ113" s="39"/>
      <c r="BA113" s="13"/>
    </row>
    <row r="114" spans="1:53" ht="15">
      <c r="A114" s="121" t="s">
        <v>192</v>
      </c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3"/>
      <c r="S114" s="60">
        <v>31</v>
      </c>
      <c r="T114" s="220"/>
      <c r="U114" s="220"/>
      <c r="V114" s="220"/>
      <c r="W114" s="220"/>
      <c r="X114" s="61"/>
      <c r="Y114" s="14"/>
      <c r="Z114" s="14"/>
      <c r="AA114" s="13"/>
      <c r="AB114" s="13"/>
      <c r="AC114" s="13"/>
      <c r="AD114" s="13"/>
      <c r="AE114" s="13"/>
      <c r="AF114" s="13"/>
      <c r="AG114" s="39"/>
      <c r="AH114" s="39"/>
      <c r="AI114" s="39"/>
      <c r="AJ114" s="39"/>
      <c r="AK114" s="39"/>
      <c r="AL114" s="39"/>
      <c r="AM114" s="39"/>
      <c r="AN114" s="13"/>
      <c r="AO114" s="13"/>
      <c r="AP114" s="13"/>
      <c r="AQ114" s="13"/>
      <c r="AR114" s="13"/>
      <c r="AS114" s="13"/>
      <c r="AT114" s="13"/>
      <c r="AU114" s="13"/>
      <c r="AV114" s="13"/>
      <c r="AW114" s="39"/>
      <c r="AX114" s="13"/>
      <c r="AY114" s="13"/>
      <c r="AZ114" s="39"/>
      <c r="BA114" s="13"/>
    </row>
    <row r="115" spans="1:53" ht="15">
      <c r="A115" s="121" t="s">
        <v>193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3"/>
      <c r="S115" s="72">
        <v>57</v>
      </c>
      <c r="T115" s="120"/>
      <c r="U115" s="120"/>
      <c r="V115" s="120"/>
      <c r="W115" s="120"/>
      <c r="X115" s="73"/>
      <c r="Y115" s="14"/>
      <c r="Z115" s="14"/>
      <c r="AA115" s="13"/>
      <c r="AB115" s="13"/>
      <c r="AC115" s="13"/>
      <c r="AD115" s="13"/>
      <c r="AE115" s="13"/>
      <c r="AF115" s="13"/>
      <c r="AG115" s="39"/>
      <c r="AH115" s="39"/>
      <c r="AI115" s="39"/>
      <c r="AJ115" s="39"/>
      <c r="AK115" s="39"/>
      <c r="AL115" s="39"/>
      <c r="AM115" s="39"/>
      <c r="AN115" s="13"/>
      <c r="AO115" s="13"/>
      <c r="AP115" s="13"/>
      <c r="AQ115" s="13"/>
      <c r="AR115" s="13"/>
      <c r="AS115" s="13"/>
      <c r="AT115" s="13"/>
      <c r="AU115" s="13"/>
      <c r="AV115" s="13"/>
      <c r="AW115" s="39"/>
      <c r="AX115" s="13"/>
      <c r="AY115" s="13"/>
      <c r="AZ115" s="39"/>
      <c r="BA115" s="13"/>
    </row>
    <row r="116" spans="1:53" ht="15">
      <c r="A116" s="121" t="s">
        <v>23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3"/>
      <c r="S116" s="72">
        <v>32</v>
      </c>
      <c r="T116" s="120"/>
      <c r="U116" s="120"/>
      <c r="V116" s="120"/>
      <c r="W116" s="120"/>
      <c r="X116" s="73"/>
      <c r="Y116" s="14"/>
      <c r="Z116" s="14"/>
      <c r="AA116" s="13"/>
      <c r="AB116" s="13"/>
      <c r="AC116" s="13"/>
      <c r="AD116" s="13"/>
      <c r="AE116" s="13"/>
      <c r="AF116" s="13"/>
      <c r="AG116" s="39"/>
      <c r="AH116" s="39"/>
      <c r="AI116" s="39"/>
      <c r="AJ116" s="39"/>
      <c r="AK116" s="39"/>
      <c r="AL116" s="39"/>
      <c r="AM116" s="39"/>
      <c r="AN116" s="13"/>
      <c r="AO116" s="13"/>
      <c r="AP116" s="13"/>
      <c r="AQ116" s="13"/>
      <c r="AR116" s="13"/>
      <c r="AS116" s="13"/>
      <c r="AT116" s="13"/>
      <c r="AU116" s="13"/>
      <c r="AV116" s="13"/>
      <c r="AW116" s="39"/>
      <c r="AX116" s="13"/>
      <c r="AY116" s="13"/>
      <c r="AZ116" s="39"/>
      <c r="BA116" s="13"/>
    </row>
    <row r="117" spans="1:53" ht="15">
      <c r="A117" s="222" t="s">
        <v>194</v>
      </c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4"/>
      <c r="S117" s="72">
        <v>0</v>
      </c>
      <c r="T117" s="120"/>
      <c r="U117" s="120"/>
      <c r="V117" s="120"/>
      <c r="W117" s="120"/>
      <c r="X117" s="73"/>
      <c r="Y117" s="14"/>
      <c r="Z117" s="14"/>
      <c r="AA117" s="13"/>
      <c r="AB117" s="13"/>
      <c r="AC117" s="13"/>
      <c r="AD117" s="13"/>
      <c r="AE117" s="13"/>
      <c r="AF117" s="13"/>
      <c r="AG117" s="39"/>
      <c r="AH117" s="39"/>
      <c r="AI117" s="39"/>
      <c r="AJ117" s="39"/>
      <c r="AK117" s="39"/>
      <c r="AL117" s="39"/>
      <c r="AM117" s="39"/>
      <c r="AN117" s="13"/>
      <c r="AO117" s="13"/>
      <c r="AP117" s="13"/>
      <c r="AQ117" s="13"/>
      <c r="AR117" s="13"/>
      <c r="AS117" s="13"/>
      <c r="AT117" s="13"/>
      <c r="AU117" s="13"/>
      <c r="AV117" s="13"/>
      <c r="AW117" s="39"/>
      <c r="AX117" s="13"/>
      <c r="AY117" s="13"/>
      <c r="AZ117" s="39"/>
      <c r="BA117" s="13"/>
    </row>
    <row r="118" spans="1:53" ht="15">
      <c r="A118" s="222"/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4"/>
      <c r="S118" s="72"/>
      <c r="T118" s="120"/>
      <c r="U118" s="120"/>
      <c r="V118" s="120"/>
      <c r="W118" s="120"/>
      <c r="X118" s="73"/>
      <c r="Y118" s="14"/>
      <c r="Z118" s="14"/>
      <c r="AA118" s="13"/>
      <c r="AB118" s="13"/>
      <c r="AC118" s="13"/>
      <c r="AD118" s="13"/>
      <c r="AE118" s="13"/>
      <c r="AF118" s="13"/>
      <c r="AG118" s="39"/>
      <c r="AH118" s="39"/>
      <c r="AI118" s="39"/>
      <c r="AJ118" s="39"/>
      <c r="AK118" s="39"/>
      <c r="AL118" s="39"/>
      <c r="AM118" s="39"/>
      <c r="AN118" s="13"/>
      <c r="AO118" s="13"/>
      <c r="AP118" s="13"/>
      <c r="AQ118" s="13"/>
      <c r="AR118" s="13"/>
      <c r="AS118" s="13"/>
      <c r="AT118" s="13"/>
      <c r="AU118" s="13"/>
      <c r="AV118" s="13"/>
      <c r="AW118" s="39"/>
      <c r="AX118" s="13"/>
      <c r="AY118" s="13"/>
      <c r="AZ118" s="39"/>
      <c r="BA118" s="13"/>
    </row>
    <row r="119" spans="1:53" ht="15">
      <c r="A119" s="230" t="s">
        <v>67</v>
      </c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2"/>
      <c r="S119" s="233">
        <f>SUM(S114:X118)</f>
        <v>120</v>
      </c>
      <c r="T119" s="234"/>
      <c r="U119" s="234"/>
      <c r="V119" s="234"/>
      <c r="W119" s="234"/>
      <c r="X119" s="235"/>
      <c r="Y119" s="14"/>
      <c r="Z119" s="14"/>
      <c r="AA119" s="13"/>
      <c r="AB119" s="13"/>
      <c r="AC119" s="13"/>
      <c r="AD119" s="13"/>
      <c r="AE119" s="13"/>
      <c r="AF119" s="13"/>
      <c r="AG119" s="39"/>
      <c r="AH119" s="39"/>
      <c r="AI119" s="39"/>
      <c r="AJ119" s="39"/>
      <c r="AK119" s="39"/>
      <c r="AL119" s="39"/>
      <c r="AM119" s="39"/>
      <c r="AN119" s="13"/>
      <c r="AO119" s="13"/>
      <c r="AP119" s="13"/>
      <c r="AQ119" s="13"/>
      <c r="AR119" s="13"/>
      <c r="AS119" s="13"/>
      <c r="AT119" s="13"/>
      <c r="AU119" s="13"/>
      <c r="AV119" s="13"/>
      <c r="AW119" s="39"/>
      <c r="AX119" s="13"/>
      <c r="AY119" s="13"/>
      <c r="AZ119" s="39"/>
      <c r="BA119" s="13"/>
    </row>
    <row r="122" spans="1:25" ht="15">
      <c r="A122" s="229" t="s">
        <v>88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  <c r="L122" s="229"/>
      <c r="M122" s="229"/>
      <c r="N122" s="229"/>
      <c r="O122" s="229"/>
      <c r="P122" s="229"/>
      <c r="Q122" s="229"/>
      <c r="R122" s="229"/>
      <c r="S122" s="229"/>
      <c r="T122" s="229"/>
      <c r="U122" s="229"/>
      <c r="V122" s="229"/>
      <c r="W122" s="229"/>
      <c r="X122" s="229"/>
      <c r="Y122" s="229"/>
    </row>
    <row r="123" spans="1:53" ht="15">
      <c r="A123" s="221" t="s">
        <v>91</v>
      </c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  <c r="AL123" s="221"/>
      <c r="AM123" s="221"/>
      <c r="AN123" s="221"/>
      <c r="AO123" s="221"/>
      <c r="AP123" s="221"/>
      <c r="AQ123" s="221"/>
      <c r="AR123" s="221"/>
      <c r="AS123" s="221"/>
      <c r="AT123" s="221"/>
      <c r="AU123" s="221"/>
      <c r="AV123" s="221"/>
      <c r="AW123" s="221"/>
      <c r="AX123" s="221"/>
      <c r="AY123" s="221"/>
      <c r="AZ123" s="221"/>
      <c r="BA123" s="221"/>
    </row>
    <row r="125" spans="5:24" ht="12.75">
      <c r="E125" s="94" t="s">
        <v>89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</row>
    <row r="126" spans="5:24" ht="12.75">
      <c r="E126" s="99" t="s">
        <v>90</v>
      </c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</row>
    <row r="127" spans="5:24" ht="12.75"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</row>
    <row r="128" spans="5:24" ht="12.75"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</row>
  </sheetData>
  <sheetProtection/>
  <mergeCells count="859">
    <mergeCell ref="AA69:AB69"/>
    <mergeCell ref="AE76:AF76"/>
    <mergeCell ref="AC76:AD76"/>
    <mergeCell ref="AA76:AB76"/>
    <mergeCell ref="W76:X76"/>
    <mergeCell ref="AK58:AL58"/>
    <mergeCell ref="AI70:AJ70"/>
    <mergeCell ref="AG72:AH72"/>
    <mergeCell ref="AG69:AH69"/>
    <mergeCell ref="AK69:AL69"/>
    <mergeCell ref="AN64:AO64"/>
    <mergeCell ref="S64:T64"/>
    <mergeCell ref="AG61:AH61"/>
    <mergeCell ref="S69:T69"/>
    <mergeCell ref="U69:V69"/>
    <mergeCell ref="W69:X69"/>
    <mergeCell ref="Y69:Z69"/>
    <mergeCell ref="AC69:AD69"/>
    <mergeCell ref="AE69:AF69"/>
    <mergeCell ref="AN69:AO69"/>
    <mergeCell ref="AI69:AJ69"/>
    <mergeCell ref="AI75:AJ75"/>
    <mergeCell ref="A69:B69"/>
    <mergeCell ref="C69:R69"/>
    <mergeCell ref="W71:X71"/>
    <mergeCell ref="A72:B72"/>
    <mergeCell ref="C72:R72"/>
    <mergeCell ref="S72:T72"/>
    <mergeCell ref="U72:V72"/>
    <mergeCell ref="W72:X72"/>
    <mergeCell ref="U71:V71"/>
    <mergeCell ref="U74:V74"/>
    <mergeCell ref="W74:X74"/>
    <mergeCell ref="A70:B70"/>
    <mergeCell ref="C70:R70"/>
    <mergeCell ref="S70:T70"/>
    <mergeCell ref="C74:R74"/>
    <mergeCell ref="S74:T74"/>
    <mergeCell ref="A71:B71"/>
    <mergeCell ref="W73:X73"/>
    <mergeCell ref="AC77:AD77"/>
    <mergeCell ref="AG104:AH104"/>
    <mergeCell ref="A92:BA92"/>
    <mergeCell ref="W77:X77"/>
    <mergeCell ref="S77:T77"/>
    <mergeCell ref="AC104:AD104"/>
    <mergeCell ref="A96:B96"/>
    <mergeCell ref="AK93:AL93"/>
    <mergeCell ref="AK104:AL104"/>
    <mergeCell ref="Y104:Z104"/>
    <mergeCell ref="U105:V105"/>
    <mergeCell ref="AE105:AF105"/>
    <mergeCell ref="AC96:AD96"/>
    <mergeCell ref="AE96:AF96"/>
    <mergeCell ref="AA98:AB98"/>
    <mergeCell ref="AA104:AB104"/>
    <mergeCell ref="AA96:AB96"/>
    <mergeCell ref="AE102:AF102"/>
    <mergeCell ref="Y105:Z105"/>
    <mergeCell ref="AC105:AD105"/>
    <mergeCell ref="C75:R75"/>
    <mergeCell ref="U75:V75"/>
    <mergeCell ref="U73:V73"/>
    <mergeCell ref="C76:R76"/>
    <mergeCell ref="S73:T73"/>
    <mergeCell ref="S76:T76"/>
    <mergeCell ref="U77:V77"/>
    <mergeCell ref="Y75:Z75"/>
    <mergeCell ref="AA75:AB75"/>
    <mergeCell ref="Y76:Z76"/>
    <mergeCell ref="Y77:Z77"/>
    <mergeCell ref="AA77:AB77"/>
    <mergeCell ref="AK74:AL74"/>
    <mergeCell ref="AI73:AJ73"/>
    <mergeCell ref="AC74:AD74"/>
    <mergeCell ref="AG74:AH74"/>
    <mergeCell ref="AE74:AF74"/>
    <mergeCell ref="AI74:AJ74"/>
    <mergeCell ref="AG73:AH73"/>
    <mergeCell ref="AK65:AL65"/>
    <mergeCell ref="AN65:AO65"/>
    <mergeCell ref="AC65:AD65"/>
    <mergeCell ref="AK68:AL68"/>
    <mergeCell ref="AI68:AJ68"/>
    <mergeCell ref="AG68:AH68"/>
    <mergeCell ref="AG65:AH65"/>
    <mergeCell ref="A66:BA66"/>
    <mergeCell ref="Y68:Z68"/>
    <mergeCell ref="AC68:AD68"/>
    <mergeCell ref="AG64:AH64"/>
    <mergeCell ref="A64:R64"/>
    <mergeCell ref="AK64:AL64"/>
    <mergeCell ref="AI64:AJ64"/>
    <mergeCell ref="AE65:AF65"/>
    <mergeCell ref="U68:V68"/>
    <mergeCell ref="A65:B65"/>
    <mergeCell ref="C65:R65"/>
    <mergeCell ref="AI65:AJ65"/>
    <mergeCell ref="S65:T65"/>
    <mergeCell ref="AN68:AO68"/>
    <mergeCell ref="AE60:AF60"/>
    <mergeCell ref="AG60:AH60"/>
    <mergeCell ref="AK61:AL61"/>
    <mergeCell ref="A63:BA63"/>
    <mergeCell ref="AN60:AO60"/>
    <mergeCell ref="S61:T61"/>
    <mergeCell ref="W61:X61"/>
    <mergeCell ref="A61:R61"/>
    <mergeCell ref="Y61:Z61"/>
    <mergeCell ref="AI60:AJ60"/>
    <mergeCell ref="W56:X56"/>
    <mergeCell ref="W57:X57"/>
    <mergeCell ref="W58:X58"/>
    <mergeCell ref="AI50:AJ50"/>
    <mergeCell ref="AE56:AF56"/>
    <mergeCell ref="AE54:AF54"/>
    <mergeCell ref="AC56:AD56"/>
    <mergeCell ref="AA56:AB56"/>
    <mergeCell ref="AC55:AD55"/>
    <mergeCell ref="Y56:Z56"/>
    <mergeCell ref="AG59:AH59"/>
    <mergeCell ref="AI59:AJ59"/>
    <mergeCell ref="AN55:AO55"/>
    <mergeCell ref="AK55:AL55"/>
    <mergeCell ref="AK56:AL56"/>
    <mergeCell ref="AN56:AO56"/>
    <mergeCell ref="AI55:AJ55"/>
    <mergeCell ref="AN59:AO59"/>
    <mergeCell ref="AN58:AO58"/>
    <mergeCell ref="AK59:AL59"/>
    <mergeCell ref="AK49:AL49"/>
    <mergeCell ref="AN49:AO49"/>
    <mergeCell ref="AK50:AL50"/>
    <mergeCell ref="AX42:AY42"/>
    <mergeCell ref="AP43:BA43"/>
    <mergeCell ref="AP42:AQ42"/>
    <mergeCell ref="AV42:AW42"/>
    <mergeCell ref="AR42:AS42"/>
    <mergeCell ref="AE42:AM42"/>
    <mergeCell ref="AE43:AF46"/>
    <mergeCell ref="AA40:AB46"/>
    <mergeCell ref="A47:BA47"/>
    <mergeCell ref="A40:B46"/>
    <mergeCell ref="A48:BA48"/>
    <mergeCell ref="C77:R77"/>
    <mergeCell ref="AN42:AO46"/>
    <mergeCell ref="AK52:AL52"/>
    <mergeCell ref="AC75:AD75"/>
    <mergeCell ref="Y73:Z73"/>
    <mergeCell ref="A107:AO107"/>
    <mergeCell ref="W104:X104"/>
    <mergeCell ref="AG105:AH105"/>
    <mergeCell ref="W105:X105"/>
    <mergeCell ref="AI104:AJ104"/>
    <mergeCell ref="AN105:AO105"/>
    <mergeCell ref="AK105:AL105"/>
    <mergeCell ref="AA105:AB105"/>
    <mergeCell ref="A105:R105"/>
    <mergeCell ref="A104:B104"/>
    <mergeCell ref="E125:X125"/>
    <mergeCell ref="A122:Y122"/>
    <mergeCell ref="AC64:AD64"/>
    <mergeCell ref="Y64:Z64"/>
    <mergeCell ref="AA64:AB64"/>
    <mergeCell ref="A119:R119"/>
    <mergeCell ref="S119:X119"/>
    <mergeCell ref="A117:R117"/>
    <mergeCell ref="U64:V64"/>
    <mergeCell ref="S117:X117"/>
    <mergeCell ref="Y70:Z70"/>
    <mergeCell ref="AA70:AB70"/>
    <mergeCell ref="AC70:AD70"/>
    <mergeCell ref="Y74:Z74"/>
    <mergeCell ref="AA74:AB74"/>
    <mergeCell ref="AC72:AD72"/>
    <mergeCell ref="AC73:AD73"/>
    <mergeCell ref="Y72:Z72"/>
    <mergeCell ref="AA72:AB72"/>
    <mergeCell ref="U61:V61"/>
    <mergeCell ref="A62:BA62"/>
    <mergeCell ref="AA65:AB65"/>
    <mergeCell ref="Y71:Z71"/>
    <mergeCell ref="AA71:AB71"/>
    <mergeCell ref="AC71:AD71"/>
    <mergeCell ref="W68:X68"/>
    <mergeCell ref="W64:X64"/>
    <mergeCell ref="AI61:AJ61"/>
    <mergeCell ref="AA61:AB61"/>
    <mergeCell ref="A73:B73"/>
    <mergeCell ref="C71:R71"/>
    <mergeCell ref="S71:T71"/>
    <mergeCell ref="U70:V70"/>
    <mergeCell ref="A67:BA67"/>
    <mergeCell ref="U65:V65"/>
    <mergeCell ref="W65:X65"/>
    <mergeCell ref="Y65:Z65"/>
    <mergeCell ref="AG70:AH70"/>
    <mergeCell ref="AE70:AF70"/>
    <mergeCell ref="AN106:AO106"/>
    <mergeCell ref="AN104:AO104"/>
    <mergeCell ref="AE104:AF104"/>
    <mergeCell ref="AE106:AF106"/>
    <mergeCell ref="AG106:AH106"/>
    <mergeCell ref="AK106:AL106"/>
    <mergeCell ref="A112:X112"/>
    <mergeCell ref="A68:B68"/>
    <mergeCell ref="C68:R68"/>
    <mergeCell ref="S68:T68"/>
    <mergeCell ref="W75:X75"/>
    <mergeCell ref="A74:B74"/>
    <mergeCell ref="A76:B76"/>
    <mergeCell ref="C73:R73"/>
    <mergeCell ref="A75:B75"/>
    <mergeCell ref="U76:V76"/>
    <mergeCell ref="S113:X113"/>
    <mergeCell ref="W70:X70"/>
    <mergeCell ref="A110:AO110"/>
    <mergeCell ref="S75:T75"/>
    <mergeCell ref="A77:B77"/>
    <mergeCell ref="AI76:AJ76"/>
    <mergeCell ref="AK76:AL76"/>
    <mergeCell ref="AK75:AL75"/>
    <mergeCell ref="S105:T105"/>
    <mergeCell ref="C104:R104"/>
    <mergeCell ref="AE58:AF58"/>
    <mergeCell ref="AG58:AH58"/>
    <mergeCell ref="AA106:AB106"/>
    <mergeCell ref="AE73:AF73"/>
    <mergeCell ref="AC106:AD106"/>
    <mergeCell ref="AE64:AF64"/>
    <mergeCell ref="AE61:AF61"/>
    <mergeCell ref="AE68:AF68"/>
    <mergeCell ref="AA73:AB73"/>
    <mergeCell ref="AA68:AB68"/>
    <mergeCell ref="Y57:Z57"/>
    <mergeCell ref="AA57:AB57"/>
    <mergeCell ref="AA54:AB54"/>
    <mergeCell ref="A123:BA123"/>
    <mergeCell ref="A118:R118"/>
    <mergeCell ref="S118:X118"/>
    <mergeCell ref="A106:R106"/>
    <mergeCell ref="S106:T106"/>
    <mergeCell ref="Y106:Z106"/>
    <mergeCell ref="AE55:AF55"/>
    <mergeCell ref="A109:AO109"/>
    <mergeCell ref="S116:X116"/>
    <mergeCell ref="A116:R116"/>
    <mergeCell ref="S114:X114"/>
    <mergeCell ref="AK57:AL57"/>
    <mergeCell ref="S59:T59"/>
    <mergeCell ref="Y59:Z59"/>
    <mergeCell ref="AE57:AF57"/>
    <mergeCell ref="AG57:AH57"/>
    <mergeCell ref="AI57:AJ57"/>
    <mergeCell ref="AC59:AD59"/>
    <mergeCell ref="AC58:AD58"/>
    <mergeCell ref="AA58:AB58"/>
    <mergeCell ref="AA59:AB59"/>
    <mergeCell ref="A57:B57"/>
    <mergeCell ref="C57:R57"/>
    <mergeCell ref="A59:B59"/>
    <mergeCell ref="U57:V57"/>
    <mergeCell ref="S57:T57"/>
    <mergeCell ref="C58:R58"/>
    <mergeCell ref="A60:R60"/>
    <mergeCell ref="A58:B58"/>
    <mergeCell ref="S60:T60"/>
    <mergeCell ref="U60:V60"/>
    <mergeCell ref="Y60:Z60"/>
    <mergeCell ref="W59:X59"/>
    <mergeCell ref="W60:X60"/>
    <mergeCell ref="Y58:Z58"/>
    <mergeCell ref="AC60:AD60"/>
    <mergeCell ref="AA60:AB60"/>
    <mergeCell ref="AC61:AD61"/>
    <mergeCell ref="AN61:AO61"/>
    <mergeCell ref="AK60:AL60"/>
    <mergeCell ref="C55:R55"/>
    <mergeCell ref="AE59:AF59"/>
    <mergeCell ref="Y55:Z55"/>
    <mergeCell ref="S58:T58"/>
    <mergeCell ref="U59:V59"/>
    <mergeCell ref="U56:V56"/>
    <mergeCell ref="U58:V58"/>
    <mergeCell ref="AC57:AD57"/>
    <mergeCell ref="U55:V55"/>
    <mergeCell ref="U52:V52"/>
    <mergeCell ref="W54:X54"/>
    <mergeCell ref="W52:X52"/>
    <mergeCell ref="W55:X55"/>
    <mergeCell ref="U54:V54"/>
    <mergeCell ref="AA55:AB55"/>
    <mergeCell ref="AN50:AO50"/>
    <mergeCell ref="AG54:AH54"/>
    <mergeCell ref="S52:T52"/>
    <mergeCell ref="S54:T54"/>
    <mergeCell ref="Y54:Z54"/>
    <mergeCell ref="A51:BA51"/>
    <mergeCell ref="AC50:AD50"/>
    <mergeCell ref="C54:R54"/>
    <mergeCell ref="A49:B49"/>
    <mergeCell ref="S49:T49"/>
    <mergeCell ref="C49:R49"/>
    <mergeCell ref="C59:R59"/>
    <mergeCell ref="A52:R52"/>
    <mergeCell ref="S56:T56"/>
    <mergeCell ref="S55:T55"/>
    <mergeCell ref="A56:B56"/>
    <mergeCell ref="C56:R56"/>
    <mergeCell ref="A50:R50"/>
    <mergeCell ref="Z34:AH34"/>
    <mergeCell ref="U42:V46"/>
    <mergeCell ref="A55:B55"/>
    <mergeCell ref="W49:X49"/>
    <mergeCell ref="AA50:AB50"/>
    <mergeCell ref="T34:V34"/>
    <mergeCell ref="T35:V35"/>
    <mergeCell ref="U49:V49"/>
    <mergeCell ref="AA49:AB49"/>
    <mergeCell ref="Y42:Z46"/>
    <mergeCell ref="T38:Y38"/>
    <mergeCell ref="S42:T46"/>
    <mergeCell ref="S40:Z41"/>
    <mergeCell ref="U50:V50"/>
    <mergeCell ref="S50:T50"/>
    <mergeCell ref="W50:X50"/>
    <mergeCell ref="W42:X46"/>
    <mergeCell ref="M36:O36"/>
    <mergeCell ref="W36:Y36"/>
    <mergeCell ref="T33:V33"/>
    <mergeCell ref="W35:Y35"/>
    <mergeCell ref="W34:Y34"/>
    <mergeCell ref="W33:Y33"/>
    <mergeCell ref="P36:S36"/>
    <mergeCell ref="T36:V36"/>
    <mergeCell ref="M34:O34"/>
    <mergeCell ref="Q37:S37"/>
    <mergeCell ref="A31:B31"/>
    <mergeCell ref="G34:I34"/>
    <mergeCell ref="A37:P37"/>
    <mergeCell ref="C34:F34"/>
    <mergeCell ref="P35:S35"/>
    <mergeCell ref="A34:B34"/>
    <mergeCell ref="A36:B36"/>
    <mergeCell ref="C36:F36"/>
    <mergeCell ref="P34:S34"/>
    <mergeCell ref="A32:B32"/>
    <mergeCell ref="A33:B33"/>
    <mergeCell ref="M33:O33"/>
    <mergeCell ref="P33:S33"/>
    <mergeCell ref="C33:F33"/>
    <mergeCell ref="J32:L32"/>
    <mergeCell ref="J33:L33"/>
    <mergeCell ref="G33:I33"/>
    <mergeCell ref="G32:I32"/>
    <mergeCell ref="M32:O32"/>
    <mergeCell ref="C32:F32"/>
    <mergeCell ref="J31:L31"/>
    <mergeCell ref="P31:S31"/>
    <mergeCell ref="W32:Y32"/>
    <mergeCell ref="T31:V31"/>
    <mergeCell ref="W31:Y31"/>
    <mergeCell ref="T32:V32"/>
    <mergeCell ref="G31:I31"/>
    <mergeCell ref="C31:F31"/>
    <mergeCell ref="P32:S32"/>
    <mergeCell ref="Z30:AH30"/>
    <mergeCell ref="M28:O29"/>
    <mergeCell ref="M30:O30"/>
    <mergeCell ref="M31:O31"/>
    <mergeCell ref="W30:Y30"/>
    <mergeCell ref="W28:Y29"/>
    <mergeCell ref="Z31:AH31"/>
    <mergeCell ref="Z32:AH32"/>
    <mergeCell ref="P30:S30"/>
    <mergeCell ref="A27:Y27"/>
    <mergeCell ref="G28:I29"/>
    <mergeCell ref="J28:L29"/>
    <mergeCell ref="A30:B30"/>
    <mergeCell ref="C30:F30"/>
    <mergeCell ref="G30:I30"/>
    <mergeCell ref="J30:L30"/>
    <mergeCell ref="T30:V30"/>
    <mergeCell ref="AY28:BA28"/>
    <mergeCell ref="AM8:BA8"/>
    <mergeCell ref="AM6:BA6"/>
    <mergeCell ref="AM7:BA7"/>
    <mergeCell ref="AI28:AU28"/>
    <mergeCell ref="A15:AK15"/>
    <mergeCell ref="A23:A24"/>
    <mergeCell ref="O23:R23"/>
    <mergeCell ref="M6:AK6"/>
    <mergeCell ref="A13:AK13"/>
    <mergeCell ref="AV1:BA1"/>
    <mergeCell ref="AQ2:BA2"/>
    <mergeCell ref="AO3:BA3"/>
    <mergeCell ref="AM4:BA4"/>
    <mergeCell ref="AM12:BA12"/>
    <mergeCell ref="A17:AK17"/>
    <mergeCell ref="A2:L2"/>
    <mergeCell ref="A5:J5"/>
    <mergeCell ref="L5:AK5"/>
    <mergeCell ref="A6:J6"/>
    <mergeCell ref="AM5:BA5"/>
    <mergeCell ref="L7:AK7"/>
    <mergeCell ref="AM9:BA9"/>
    <mergeCell ref="AM10:BA10"/>
    <mergeCell ref="AM11:BA11"/>
    <mergeCell ref="A12:AK12"/>
    <mergeCell ref="A19:AK19"/>
    <mergeCell ref="L8:AK8"/>
    <mergeCell ref="AI27:BA27"/>
    <mergeCell ref="A10:AK10"/>
    <mergeCell ref="A11:AK11"/>
    <mergeCell ref="A14:AK14"/>
    <mergeCell ref="A20:AK20"/>
    <mergeCell ref="A16:AK16"/>
    <mergeCell ref="A18:BA18"/>
    <mergeCell ref="AM13:BA13"/>
    <mergeCell ref="AM14:BA14"/>
    <mergeCell ref="AF23:AI23"/>
    <mergeCell ref="F23:I23"/>
    <mergeCell ref="A21:AK21"/>
    <mergeCell ref="A22:BA22"/>
    <mergeCell ref="J23:N23"/>
    <mergeCell ref="AJ23:AN23"/>
    <mergeCell ref="B23:E23"/>
    <mergeCell ref="AO23:AR23"/>
    <mergeCell ref="S23:V23"/>
    <mergeCell ref="AV28:AX28"/>
    <mergeCell ref="A28:B29"/>
    <mergeCell ref="C28:F29"/>
    <mergeCell ref="T28:V29"/>
    <mergeCell ref="Z28:AH28"/>
    <mergeCell ref="P28:S29"/>
    <mergeCell ref="AV29:AX29"/>
    <mergeCell ref="Z29:AH29"/>
    <mergeCell ref="AI29:AU29"/>
    <mergeCell ref="AY29:BA29"/>
    <mergeCell ref="AY31:BA31"/>
    <mergeCell ref="AY32:BA32"/>
    <mergeCell ref="AI31:AU31"/>
    <mergeCell ref="AI32:AU32"/>
    <mergeCell ref="AV32:AX32"/>
    <mergeCell ref="AY30:BA30"/>
    <mergeCell ref="AY36:BA38"/>
    <mergeCell ref="A35:B35"/>
    <mergeCell ref="C35:F35"/>
    <mergeCell ref="AI36:AO38"/>
    <mergeCell ref="AV30:AX30"/>
    <mergeCell ref="AV31:AX31"/>
    <mergeCell ref="AI30:AU30"/>
    <mergeCell ref="AY33:BA33"/>
    <mergeCell ref="AI34:BA34"/>
    <mergeCell ref="AV33:AX33"/>
    <mergeCell ref="Z33:AH33"/>
    <mergeCell ref="AI33:AU33"/>
    <mergeCell ref="Q38:S38"/>
    <mergeCell ref="T37:Y37"/>
    <mergeCell ref="A38:P38"/>
    <mergeCell ref="G36:I36"/>
    <mergeCell ref="J36:L36"/>
    <mergeCell ref="AP36:AX38"/>
    <mergeCell ref="AP35:AX35"/>
    <mergeCell ref="J34:L34"/>
    <mergeCell ref="AE49:AF49"/>
    <mergeCell ref="M35:O35"/>
    <mergeCell ref="AI35:AO35"/>
    <mergeCell ref="Z35:AH35"/>
    <mergeCell ref="C40:R46"/>
    <mergeCell ref="AK44:AL46"/>
    <mergeCell ref="A39:BA39"/>
    <mergeCell ref="G35:I35"/>
    <mergeCell ref="J35:L35"/>
    <mergeCell ref="AY35:BA35"/>
    <mergeCell ref="AC49:AD49"/>
    <mergeCell ref="Y50:Z50"/>
    <mergeCell ref="AA52:AB52"/>
    <mergeCell ref="AI52:AJ52"/>
    <mergeCell ref="AC52:AD52"/>
    <mergeCell ref="AE52:AF52"/>
    <mergeCell ref="AG52:AH52"/>
    <mergeCell ref="AG50:AH50"/>
    <mergeCell ref="Y49:Z49"/>
    <mergeCell ref="AG49:AH49"/>
    <mergeCell ref="AI49:AJ49"/>
    <mergeCell ref="AE50:AF50"/>
    <mergeCell ref="A115:R115"/>
    <mergeCell ref="S115:X115"/>
    <mergeCell ref="A114:R114"/>
    <mergeCell ref="A113:R113"/>
    <mergeCell ref="U106:V106"/>
    <mergeCell ref="Y52:Z52"/>
    <mergeCell ref="AI58:AJ58"/>
    <mergeCell ref="AI54:AJ54"/>
    <mergeCell ref="AP40:BA41"/>
    <mergeCell ref="AM44:AM46"/>
    <mergeCell ref="AZ42:BA42"/>
    <mergeCell ref="AC40:AO41"/>
    <mergeCell ref="AI44:AJ46"/>
    <mergeCell ref="AC42:AD46"/>
    <mergeCell ref="AG43:AM43"/>
    <mergeCell ref="AG44:AH46"/>
    <mergeCell ref="AT42:AU42"/>
    <mergeCell ref="AP45:BA45"/>
    <mergeCell ref="AI56:AJ56"/>
    <mergeCell ref="AG56:AH56"/>
    <mergeCell ref="AG55:AH55"/>
    <mergeCell ref="AN57:AO57"/>
    <mergeCell ref="AN52:AO52"/>
    <mergeCell ref="A53:BA53"/>
    <mergeCell ref="A54:B54"/>
    <mergeCell ref="AC54:AD54"/>
    <mergeCell ref="AN54:AO54"/>
    <mergeCell ref="AK54:AL54"/>
    <mergeCell ref="E127:X127"/>
    <mergeCell ref="E128:X128"/>
    <mergeCell ref="S104:T104"/>
    <mergeCell ref="U104:V104"/>
    <mergeCell ref="A108:AO108"/>
    <mergeCell ref="A111:AO111"/>
    <mergeCell ref="AI105:AJ105"/>
    <mergeCell ref="AI106:AJ106"/>
    <mergeCell ref="W106:X106"/>
    <mergeCell ref="E126:X126"/>
    <mergeCell ref="AN75:AO75"/>
    <mergeCell ref="AN76:AO76"/>
    <mergeCell ref="AK77:AL77"/>
    <mergeCell ref="AK70:AL70"/>
    <mergeCell ref="AN77:AO77"/>
    <mergeCell ref="AK73:AL73"/>
    <mergeCell ref="AN70:AO70"/>
    <mergeCell ref="AN72:AO72"/>
    <mergeCell ref="AN74:AO74"/>
    <mergeCell ref="AN73:AO73"/>
    <mergeCell ref="AE71:AF71"/>
    <mergeCell ref="AG71:AH71"/>
    <mergeCell ref="AI71:AJ71"/>
    <mergeCell ref="AK71:AL71"/>
    <mergeCell ref="AN71:AO71"/>
    <mergeCell ref="AK72:AL72"/>
    <mergeCell ref="AI72:AJ72"/>
    <mergeCell ref="AE72:AF72"/>
    <mergeCell ref="AE93:AF93"/>
    <mergeCell ref="AG93:AH93"/>
    <mergeCell ref="AI93:AJ93"/>
    <mergeCell ref="AG76:AH76"/>
    <mergeCell ref="AE75:AF75"/>
    <mergeCell ref="AG77:AH77"/>
    <mergeCell ref="AI77:AJ77"/>
    <mergeCell ref="AE77:AF77"/>
    <mergeCell ref="AG75:AH75"/>
    <mergeCell ref="AG81:AH81"/>
    <mergeCell ref="A93:B93"/>
    <mergeCell ref="C93:R93"/>
    <mergeCell ref="S93:T93"/>
    <mergeCell ref="U93:V93"/>
    <mergeCell ref="W96:X96"/>
    <mergeCell ref="Y96:Z96"/>
    <mergeCell ref="C96:R96"/>
    <mergeCell ref="S96:T96"/>
    <mergeCell ref="U96:V96"/>
    <mergeCell ref="Y95:Z95"/>
    <mergeCell ref="AN93:AO93"/>
    <mergeCell ref="AA93:AB93"/>
    <mergeCell ref="AC93:AD93"/>
    <mergeCell ref="W93:X93"/>
    <mergeCell ref="Y93:Z93"/>
    <mergeCell ref="AN96:AO96"/>
    <mergeCell ref="AE95:AF95"/>
    <mergeCell ref="AN95:AO95"/>
    <mergeCell ref="AG96:AH96"/>
    <mergeCell ref="AI96:AJ96"/>
    <mergeCell ref="A98:B98"/>
    <mergeCell ref="C98:R98"/>
    <mergeCell ref="S98:T98"/>
    <mergeCell ref="U98:V98"/>
    <mergeCell ref="W98:X98"/>
    <mergeCell ref="Y98:Z98"/>
    <mergeCell ref="AK98:AL98"/>
    <mergeCell ref="AN98:AO98"/>
    <mergeCell ref="W100:X100"/>
    <mergeCell ref="Y100:Z100"/>
    <mergeCell ref="AC98:AD98"/>
    <mergeCell ref="AE98:AF98"/>
    <mergeCell ref="AI100:AJ100"/>
    <mergeCell ref="AK100:AL100"/>
    <mergeCell ref="AN99:AO99"/>
    <mergeCell ref="AN100:AO100"/>
    <mergeCell ref="A100:B100"/>
    <mergeCell ref="C100:R100"/>
    <mergeCell ref="S100:T100"/>
    <mergeCell ref="U100:V100"/>
    <mergeCell ref="AE100:AF100"/>
    <mergeCell ref="AG100:AH100"/>
    <mergeCell ref="AA100:AB100"/>
    <mergeCell ref="AC100:AD100"/>
    <mergeCell ref="A101:B101"/>
    <mergeCell ref="C101:R101"/>
    <mergeCell ref="S101:T101"/>
    <mergeCell ref="U101:V101"/>
    <mergeCell ref="W101:X101"/>
    <mergeCell ref="Y101:Z101"/>
    <mergeCell ref="AK101:AL101"/>
    <mergeCell ref="AG99:AH99"/>
    <mergeCell ref="AI99:AJ99"/>
    <mergeCell ref="AK99:AL99"/>
    <mergeCell ref="AA101:AB101"/>
    <mergeCell ref="AC101:AD101"/>
    <mergeCell ref="AE101:AF101"/>
    <mergeCell ref="AA99:AB99"/>
    <mergeCell ref="C103:R103"/>
    <mergeCell ref="S103:T103"/>
    <mergeCell ref="U103:V103"/>
    <mergeCell ref="W103:X103"/>
    <mergeCell ref="Y103:Z103"/>
    <mergeCell ref="AA103:AB103"/>
    <mergeCell ref="AK103:AL103"/>
    <mergeCell ref="AN103:AO103"/>
    <mergeCell ref="A79:BA79"/>
    <mergeCell ref="A80:B80"/>
    <mergeCell ref="C80:R80"/>
    <mergeCell ref="S80:T80"/>
    <mergeCell ref="U80:V80"/>
    <mergeCell ref="W80:X80"/>
    <mergeCell ref="AN101:AO101"/>
    <mergeCell ref="A103:B103"/>
    <mergeCell ref="AG103:AH103"/>
    <mergeCell ref="AI103:AJ103"/>
    <mergeCell ref="AC103:AD103"/>
    <mergeCell ref="AE103:AF103"/>
    <mergeCell ref="AI101:AJ101"/>
    <mergeCell ref="AG98:AH98"/>
    <mergeCell ref="AG101:AH101"/>
    <mergeCell ref="AI98:AJ98"/>
    <mergeCell ref="AC102:AD102"/>
    <mergeCell ref="Y80:Z80"/>
    <mergeCell ref="AA80:AB80"/>
    <mergeCell ref="AC80:AD80"/>
    <mergeCell ref="AK80:AL80"/>
    <mergeCell ref="AN80:AO80"/>
    <mergeCell ref="W81:X81"/>
    <mergeCell ref="AE80:AF80"/>
    <mergeCell ref="AG80:AH80"/>
    <mergeCell ref="AI80:AJ80"/>
    <mergeCell ref="A82:B82"/>
    <mergeCell ref="C82:R82"/>
    <mergeCell ref="S82:T82"/>
    <mergeCell ref="U82:V82"/>
    <mergeCell ref="Y81:Z81"/>
    <mergeCell ref="AA81:AB81"/>
    <mergeCell ref="A81:B81"/>
    <mergeCell ref="C81:R81"/>
    <mergeCell ref="S81:T81"/>
    <mergeCell ref="U81:V81"/>
    <mergeCell ref="AI83:AJ83"/>
    <mergeCell ref="AK83:AL83"/>
    <mergeCell ref="AN83:AO83"/>
    <mergeCell ref="AI81:AJ81"/>
    <mergeCell ref="AI82:AJ82"/>
    <mergeCell ref="AK82:AL82"/>
    <mergeCell ref="Y82:Z82"/>
    <mergeCell ref="AA82:AB82"/>
    <mergeCell ref="AC82:AD82"/>
    <mergeCell ref="AN82:AO82"/>
    <mergeCell ref="AK81:AL81"/>
    <mergeCell ref="AN81:AO81"/>
    <mergeCell ref="AE81:AF81"/>
    <mergeCell ref="S84:T84"/>
    <mergeCell ref="U84:V84"/>
    <mergeCell ref="W84:X84"/>
    <mergeCell ref="Y84:Z84"/>
    <mergeCell ref="AE82:AF82"/>
    <mergeCell ref="AG82:AH82"/>
    <mergeCell ref="W82:X82"/>
    <mergeCell ref="Y83:Z83"/>
    <mergeCell ref="AA83:AB83"/>
    <mergeCell ref="AC83:AD83"/>
    <mergeCell ref="AN84:AO84"/>
    <mergeCell ref="A85:B85"/>
    <mergeCell ref="C85:R85"/>
    <mergeCell ref="S85:T85"/>
    <mergeCell ref="U85:V85"/>
    <mergeCell ref="W85:X85"/>
    <mergeCell ref="AE84:AF84"/>
    <mergeCell ref="AG84:AH84"/>
    <mergeCell ref="A84:B84"/>
    <mergeCell ref="C84:R84"/>
    <mergeCell ref="AI84:AJ84"/>
    <mergeCell ref="AK84:AL84"/>
    <mergeCell ref="W86:X86"/>
    <mergeCell ref="AK85:AL85"/>
    <mergeCell ref="AN85:AO85"/>
    <mergeCell ref="Y85:Z85"/>
    <mergeCell ref="AA85:AB85"/>
    <mergeCell ref="AC85:AD85"/>
    <mergeCell ref="AE85:AF85"/>
    <mergeCell ref="AG85:AH85"/>
    <mergeCell ref="AI85:AJ85"/>
    <mergeCell ref="A86:B86"/>
    <mergeCell ref="C86:R86"/>
    <mergeCell ref="S86:T86"/>
    <mergeCell ref="U86:V86"/>
    <mergeCell ref="AK86:AL86"/>
    <mergeCell ref="A87:B87"/>
    <mergeCell ref="C87:R87"/>
    <mergeCell ref="S87:T87"/>
    <mergeCell ref="U87:V87"/>
    <mergeCell ref="W87:X87"/>
    <mergeCell ref="AN86:AO86"/>
    <mergeCell ref="Y86:Z86"/>
    <mergeCell ref="AA86:AB86"/>
    <mergeCell ref="AC86:AD86"/>
    <mergeCell ref="AE86:AF86"/>
    <mergeCell ref="AN88:AO88"/>
    <mergeCell ref="AK87:AL87"/>
    <mergeCell ref="AN87:AO87"/>
    <mergeCell ref="AA88:AB88"/>
    <mergeCell ref="AE88:AF88"/>
    <mergeCell ref="AG88:AH88"/>
    <mergeCell ref="AE87:AF87"/>
    <mergeCell ref="AK88:AL88"/>
    <mergeCell ref="AC87:AD87"/>
    <mergeCell ref="W89:X89"/>
    <mergeCell ref="Y89:Z89"/>
    <mergeCell ref="AA89:AB89"/>
    <mergeCell ref="AK89:AL89"/>
    <mergeCell ref="AC88:AD88"/>
    <mergeCell ref="U88:V88"/>
    <mergeCell ref="W88:X88"/>
    <mergeCell ref="Y88:Z88"/>
    <mergeCell ref="AE89:AF89"/>
    <mergeCell ref="AI89:AJ89"/>
    <mergeCell ref="A89:B89"/>
    <mergeCell ref="C89:R89"/>
    <mergeCell ref="S89:T89"/>
    <mergeCell ref="AG90:AH90"/>
    <mergeCell ref="AI88:AJ88"/>
    <mergeCell ref="A88:B88"/>
    <mergeCell ref="C88:R88"/>
    <mergeCell ref="S88:T88"/>
    <mergeCell ref="AI90:AJ90"/>
    <mergeCell ref="U89:V89"/>
    <mergeCell ref="AK90:AL90"/>
    <mergeCell ref="AN90:AO90"/>
    <mergeCell ref="AN89:AO89"/>
    <mergeCell ref="A78:B78"/>
    <mergeCell ref="C78:R78"/>
    <mergeCell ref="S78:T78"/>
    <mergeCell ref="U78:V78"/>
    <mergeCell ref="W78:X78"/>
    <mergeCell ref="W90:X90"/>
    <mergeCell ref="AK78:AL78"/>
    <mergeCell ref="A91:B91"/>
    <mergeCell ref="C91:R91"/>
    <mergeCell ref="S91:T91"/>
    <mergeCell ref="U91:V91"/>
    <mergeCell ref="W91:X91"/>
    <mergeCell ref="Y90:Z90"/>
    <mergeCell ref="A90:B90"/>
    <mergeCell ref="C90:R90"/>
    <mergeCell ref="S90:T90"/>
    <mergeCell ref="U90:V90"/>
    <mergeCell ref="AN78:AO78"/>
    <mergeCell ref="AG87:AH87"/>
    <mergeCell ref="AI87:AJ87"/>
    <mergeCell ref="AG86:AH86"/>
    <mergeCell ref="AI86:AJ86"/>
    <mergeCell ref="Y78:Z78"/>
    <mergeCell ref="AI78:AJ78"/>
    <mergeCell ref="Y87:Z87"/>
    <mergeCell ref="AA87:AB87"/>
    <mergeCell ref="AC78:AD78"/>
    <mergeCell ref="AG78:AH78"/>
    <mergeCell ref="AC89:AD89"/>
    <mergeCell ref="AA90:AB90"/>
    <mergeCell ref="AA84:AB84"/>
    <mergeCell ref="AC84:AD84"/>
    <mergeCell ref="AC81:AD81"/>
    <mergeCell ref="AG89:AH89"/>
    <mergeCell ref="AE83:AF83"/>
    <mergeCell ref="AG83:AH83"/>
    <mergeCell ref="AN91:AO91"/>
    <mergeCell ref="Y91:Z91"/>
    <mergeCell ref="AA91:AB91"/>
    <mergeCell ref="AC91:AD91"/>
    <mergeCell ref="AE91:AF91"/>
    <mergeCell ref="AG91:AH91"/>
    <mergeCell ref="AI102:AJ102"/>
    <mergeCell ref="AK102:AL102"/>
    <mergeCell ref="A102:B102"/>
    <mergeCell ref="C102:R102"/>
    <mergeCell ref="S102:T102"/>
    <mergeCell ref="U102:V102"/>
    <mergeCell ref="W102:X102"/>
    <mergeCell ref="AG102:AH102"/>
    <mergeCell ref="Y102:Z102"/>
    <mergeCell ref="AA102:AB102"/>
    <mergeCell ref="AN97:AO97"/>
    <mergeCell ref="AN102:AO102"/>
    <mergeCell ref="A95:B95"/>
    <mergeCell ref="C95:R95"/>
    <mergeCell ref="S95:T95"/>
    <mergeCell ref="U95:V95"/>
    <mergeCell ref="W95:X95"/>
    <mergeCell ref="AK96:AL96"/>
    <mergeCell ref="AA95:AB95"/>
    <mergeCell ref="AC95:AD95"/>
    <mergeCell ref="S94:T94"/>
    <mergeCell ref="U94:V94"/>
    <mergeCell ref="W94:X94"/>
    <mergeCell ref="Y94:Z94"/>
    <mergeCell ref="AI97:AJ97"/>
    <mergeCell ref="U97:V97"/>
    <mergeCell ref="AK97:AL97"/>
    <mergeCell ref="AG95:AH95"/>
    <mergeCell ref="AI95:AJ95"/>
    <mergeCell ref="AK95:AL95"/>
    <mergeCell ref="AG97:AH97"/>
    <mergeCell ref="AE94:AF94"/>
    <mergeCell ref="AK94:AL94"/>
    <mergeCell ref="A99:B99"/>
    <mergeCell ref="C99:R99"/>
    <mergeCell ref="S99:T99"/>
    <mergeCell ref="U99:V99"/>
    <mergeCell ref="AC99:AD99"/>
    <mergeCell ref="AE99:AF99"/>
    <mergeCell ref="W99:X99"/>
    <mergeCell ref="Y99:Z99"/>
    <mergeCell ref="A94:B94"/>
    <mergeCell ref="C94:R94"/>
    <mergeCell ref="AE97:AF97"/>
    <mergeCell ref="A97:B97"/>
    <mergeCell ref="C97:R97"/>
    <mergeCell ref="S97:T97"/>
    <mergeCell ref="AA97:AB97"/>
    <mergeCell ref="AC97:AD97"/>
    <mergeCell ref="W97:X97"/>
    <mergeCell ref="Y97:Z97"/>
    <mergeCell ref="AN94:AO94"/>
    <mergeCell ref="W83:X83"/>
    <mergeCell ref="AI91:AJ91"/>
    <mergeCell ref="AC90:AD90"/>
    <mergeCell ref="AE90:AF90"/>
    <mergeCell ref="AG94:AH94"/>
    <mergeCell ref="AI94:AJ94"/>
    <mergeCell ref="AA94:AB94"/>
    <mergeCell ref="AC94:AD94"/>
    <mergeCell ref="AK91:AL91"/>
    <mergeCell ref="W23:Z23"/>
    <mergeCell ref="AA23:AE23"/>
    <mergeCell ref="AS23:AV23"/>
    <mergeCell ref="AW23:BA23"/>
    <mergeCell ref="A83:B83"/>
    <mergeCell ref="C83:R83"/>
    <mergeCell ref="S83:T83"/>
    <mergeCell ref="U83:V83"/>
    <mergeCell ref="AA78:AB78"/>
    <mergeCell ref="AE78:AF78"/>
  </mergeCells>
  <printOptions/>
  <pageMargins left="0.3937007874015748" right="0.3937007874015748" top="0.3937007874015748" bottom="0.3937007874015748" header="0" footer="0"/>
  <pageSetup horizontalDpi="300" verticalDpi="300" orientation="landscape" paperSize="9" scale="66" r:id="rId1"/>
  <rowBreaks count="2" manualBreakCount="2">
    <brk id="38" max="55" man="1"/>
    <brk id="78" max="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HNU</dc:creator>
  <cp:keywords/>
  <dc:description/>
  <cp:lastModifiedBy>admin</cp:lastModifiedBy>
  <cp:lastPrinted>2016-07-28T09:12:12Z</cp:lastPrinted>
  <dcterms:created xsi:type="dcterms:W3CDTF">2011-06-24T11:28:50Z</dcterms:created>
  <dcterms:modified xsi:type="dcterms:W3CDTF">2016-07-28T09:17:02Z</dcterms:modified>
  <cp:category/>
  <cp:version/>
  <cp:contentType/>
  <cp:contentStatus/>
</cp:coreProperties>
</file>